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.23.11\disk1\施設基盤整備室(旧土木整備室)\R4\07　野村係長\03　発注\03　R4\01　工事\02　Ｒ４企工　吉野川北岸工業用水道　今切配水本管布設替工事（一部債務負担）（１）\01　当初\02　PPI\"/>
    </mc:Choice>
  </mc:AlternateContent>
  <bookViews>
    <workbookView xWindow="0" yWindow="0" windowWidth="28800" windowHeight="12210"/>
  </bookViews>
  <sheets>
    <sheet name="工事費内訳書" sheetId="1" r:id="rId1"/>
  </sheets>
  <definedNames>
    <definedName name="_xlnm.Print_Titles" localSheetId="0">工事費内訳書!$3:$9</definedName>
  </definedNames>
  <calcPr calcId="162913" concurrentCalc="0"/>
</workbook>
</file>

<file path=xl/calcChain.xml><?xml version="1.0" encoding="utf-8"?>
<calcChain xmlns="http://schemas.openxmlformats.org/spreadsheetml/2006/main">
  <c r="G12" i="1" l="1"/>
  <c r="G17" i="1"/>
  <c r="G20" i="1"/>
  <c r="G24" i="1"/>
  <c r="G28" i="1"/>
  <c r="G31" i="1"/>
  <c r="G34" i="1"/>
  <c r="G38" i="1"/>
  <c r="G41" i="1"/>
  <c r="G57" i="1"/>
  <c r="G69" i="1"/>
  <c r="G71" i="1"/>
  <c r="G74" i="1"/>
  <c r="G78" i="1"/>
  <c r="G11" i="1"/>
  <c r="G82" i="1"/>
  <c r="G81" i="1"/>
  <c r="G84" i="1"/>
  <c r="G87" i="1"/>
  <c r="G92" i="1"/>
  <c r="G86" i="1"/>
  <c r="G85" i="1"/>
  <c r="G98" i="1"/>
  <c r="G100" i="1"/>
  <c r="G103" i="1"/>
  <c r="G107" i="1"/>
  <c r="G110" i="1"/>
  <c r="G136" i="1"/>
  <c r="G156" i="1"/>
  <c r="G158" i="1"/>
  <c r="G162" i="1"/>
  <c r="G102" i="1"/>
  <c r="G167" i="1"/>
  <c r="G171" i="1"/>
  <c r="G174" i="1"/>
  <c r="G202" i="1"/>
  <c r="G232" i="1"/>
  <c r="G234" i="1"/>
  <c r="G239" i="1"/>
  <c r="G244" i="1"/>
  <c r="G250" i="1"/>
  <c r="G254" i="1"/>
  <c r="G166" i="1"/>
  <c r="G257" i="1"/>
  <c r="G256" i="1"/>
  <c r="G259" i="1"/>
  <c r="G262" i="1"/>
  <c r="G261" i="1"/>
  <c r="G260" i="1"/>
  <c r="G268" i="1"/>
  <c r="G270" i="1"/>
  <c r="G273" i="1"/>
  <c r="G280" i="1"/>
  <c r="G283" i="1"/>
  <c r="G285" i="1"/>
  <c r="G288" i="1"/>
  <c r="G292" i="1"/>
  <c r="G272" i="1"/>
  <c r="G300" i="1"/>
  <c r="G302" i="1"/>
  <c r="G299" i="1"/>
  <c r="G304" i="1"/>
  <c r="G305" i="1"/>
  <c r="G309" i="1"/>
  <c r="G311" i="1"/>
  <c r="G313" i="1"/>
  <c r="G314" i="1"/>
  <c r="G312" i="1"/>
  <c r="G307" i="1"/>
  <c r="G271" i="1"/>
  <c r="G266" i="1"/>
  <c r="G101" i="1"/>
  <c r="G96" i="1"/>
  <c r="G10" i="1"/>
</calcChain>
</file>

<file path=xl/sharedStrings.xml><?xml version="1.0" encoding="utf-8"?>
<sst xmlns="http://schemas.openxmlformats.org/spreadsheetml/2006/main" count="623" uniqueCount="208">
  <si>
    <t>工事費内訳書</t>
  </si>
  <si>
    <t>住　　　　所</t>
  </si>
  <si>
    <t>商号又は名称</t>
  </si>
  <si>
    <t>代 表 者 名</t>
  </si>
  <si>
    <t>工 事 名</t>
  </si>
  <si>
    <t>Ｒ４企工　吉野川北岸工業用水道　今切配水本管布設替工事（１）（一部債務負担）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</si>
  <si>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</si>
  <si>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</si>
  <si>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</si>
  <si>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</si>
  <si>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</si>
  <si>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</si>
  <si>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基盤整備</t>
  </si>
  <si>
    <t>式</t>
  </si>
  <si>
    <t>配水管布設工　</t>
  </si>
  <si>
    <t>立坑工</t>
  </si>
  <si>
    <t>鋼矢板　</t>
  </si>
  <si>
    <t>枚</t>
  </si>
  <si>
    <t>切梁・腹起し</t>
  </si>
  <si>
    <t>t</t>
  </si>
  <si>
    <t>親杭</t>
  </si>
  <si>
    <t>本</t>
  </si>
  <si>
    <t>横矢板　</t>
  </si>
  <si>
    <t>箇所</t>
  </si>
  <si>
    <t>地盤改良工　</t>
  </si>
  <si>
    <t>高圧噴射攪拌工</t>
  </si>
  <si>
    <t>薬液注入工</t>
  </si>
  <si>
    <t>防護ｺﾝｸﾘｰﾄ工</t>
  </si>
  <si>
    <t>ｺﾝｸﾘｰﾄ　</t>
  </si>
  <si>
    <t>m3</t>
  </si>
  <si>
    <t>型枠　</t>
  </si>
  <si>
    <t>鉄筋　</t>
  </si>
  <si>
    <t>基礎ｺﾝｸﾘｰﾄ工</t>
  </si>
  <si>
    <t>基礎材　</t>
  </si>
  <si>
    <t>m2</t>
  </si>
  <si>
    <t>路面覆工　</t>
  </si>
  <si>
    <t>覆工板・受桁　</t>
  </si>
  <si>
    <t>覆工板・受桁
　賃料</t>
  </si>
  <si>
    <t>土留工</t>
  </si>
  <si>
    <t>ｱﾙﾐ矢板</t>
  </si>
  <si>
    <t>m</t>
  </si>
  <si>
    <t>管路土工</t>
  </si>
  <si>
    <t>管路掘削</t>
  </si>
  <si>
    <t>管路埋戻</t>
  </si>
  <si>
    <t>残土処理工　</t>
  </si>
  <si>
    <t>土砂等運搬　</t>
  </si>
  <si>
    <t>残土等処分　</t>
  </si>
  <si>
    <t>管材費</t>
  </si>
  <si>
    <t>NS形　ﾀﾞｸﾀｲﾙ鋳鉄管(DS)</t>
  </si>
  <si>
    <t>NS形　曲管</t>
  </si>
  <si>
    <t>個</t>
  </si>
  <si>
    <t>NS形　両受曲管</t>
  </si>
  <si>
    <t>NS形　継ぎ輪</t>
  </si>
  <si>
    <t>NS形　ﾗｲﾅ</t>
  </si>
  <si>
    <t>NS形　挿し口ﾘﾝｸﾞ</t>
  </si>
  <si>
    <t>不断水分岐型ﾌﾟﾗｸﾞ(DIP用)</t>
  </si>
  <si>
    <t>基</t>
  </si>
  <si>
    <t>ﾎﾟﾘｴﾁﾚﾝｽﾘｰﾌﾞ</t>
  </si>
  <si>
    <t>固定用ｺﾞﾑﾊﾞﾝﾄﾞ</t>
  </si>
  <si>
    <t>管明示ﾃｰﾌﾟ</t>
  </si>
  <si>
    <t>巻</t>
  </si>
  <si>
    <t>埋設ｸﾛｽｼｰﾄ</t>
  </si>
  <si>
    <t>K型用特殊割押輪</t>
  </si>
  <si>
    <t>K型　栓</t>
  </si>
  <si>
    <t>K型　接合部品</t>
  </si>
  <si>
    <t>組</t>
  </si>
  <si>
    <t>材料費調整</t>
  </si>
  <si>
    <t>管工費</t>
  </si>
  <si>
    <t>鋳鉄管布設工</t>
  </si>
  <si>
    <t>NS形継手工</t>
  </si>
  <si>
    <t>口</t>
  </si>
  <si>
    <t>NS形継手挿口加工</t>
  </si>
  <si>
    <t>鋳鉄管切断・溝切り加工
　(2工程　NS形)</t>
  </si>
  <si>
    <t>不断水分岐型ﾌﾟﾗｸﾞ設置工</t>
  </si>
  <si>
    <t>ﾎﾟﾘｴﾁﾚﾝｽﾘｰﾌﾞ被覆工</t>
  </si>
  <si>
    <t>管明示ﾃｰﾌﾟ工</t>
  </si>
  <si>
    <t>管明示ｼｰﾄ工</t>
  </si>
  <si>
    <t>ﾒｶﾆｶﾙ継手工</t>
  </si>
  <si>
    <t>ｱｽﾌｧﾙﾄ舗装工　</t>
  </si>
  <si>
    <t>表層(車道･路肩部)</t>
  </si>
  <si>
    <t>構造物取壊し工　</t>
  </si>
  <si>
    <t>舗装版切断　</t>
  </si>
  <si>
    <t>舗装版破砕　</t>
  </si>
  <si>
    <t>運搬処理工　</t>
  </si>
  <si>
    <t>殻運搬　</t>
  </si>
  <si>
    <t>殻処分　</t>
  </si>
  <si>
    <t>付帯工</t>
  </si>
  <si>
    <t>歩車道境界ﾌﾞﾛｯｸ</t>
  </si>
  <si>
    <t>照明灯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</si>
  <si>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</si>
  <si>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</si>
  <si>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</si>
  <si>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</si>
  <si>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</si>
  <si>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</si>
  <si>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</si>
  <si>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</si>
  <si>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仮設材運搬費</t>
  </si>
  <si>
    <t>技術管理費</t>
  </si>
  <si>
    <t>土質等試験費</t>
  </si>
  <si>
    <t>通水試験工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</si>
  <si>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</si>
  <si>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</si>
  <si>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</si>
  <si>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</si>
  <si>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</si>
  <si>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</si>
  <si>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水道管移設工　</t>
  </si>
  <si>
    <t>管材費　</t>
  </si>
  <si>
    <t>GX形　ﾀﾞｸﾀｲﾙ鋳鉄管　</t>
  </si>
  <si>
    <t>GX形　曲管　</t>
  </si>
  <si>
    <t>GX形　両受短管</t>
  </si>
  <si>
    <t>GX形　継ぎ輪</t>
  </si>
  <si>
    <t>GX形　ﾗｲﾅ</t>
  </si>
  <si>
    <t>GX形　G-Linkｾｯﾄ</t>
  </si>
  <si>
    <t>GX形　接合ｾｯﾄ</t>
  </si>
  <si>
    <t>GX形受挿しｿﾌﾄｼｰﾙ仕切弁</t>
  </si>
  <si>
    <t>ﾎﾟﾘｴﾁﾚﾝｽﾘｰﾌﾟ</t>
  </si>
  <si>
    <t>ｻﾄﾞﾙ付分水栓(DIP用)</t>
  </si>
  <si>
    <t>密着ｺｱ</t>
  </si>
  <si>
    <t>HIVP</t>
  </si>
  <si>
    <t>塩ﾋﾞ管用ｿﾌﾄｼｰﾙ仕切弁</t>
  </si>
  <si>
    <t>HI　止水栓用ﾕﾆｵﾝ</t>
  </si>
  <si>
    <t>HI　ｿｹｯﾄ</t>
  </si>
  <si>
    <t>HI　ｴﾙﾎﾞ</t>
  </si>
  <si>
    <t>仕切弁ﾎﾞｯｸｽ(円形1号)</t>
  </si>
  <si>
    <t>GX形継手工</t>
  </si>
  <si>
    <t>鋳鉄管切断工</t>
  </si>
  <si>
    <t>硬質塩化ﾋﾞﾆﾙ管布設工</t>
  </si>
  <si>
    <t>TS継手工</t>
  </si>
  <si>
    <t>RR継手工</t>
  </si>
  <si>
    <t>硬質塩化ﾋﾞﾆﾙ管切断工</t>
  </si>
  <si>
    <t>ｻﾄﾞﾙ分水栓建込み工</t>
  </si>
  <si>
    <t>ｺｱ取付け工</t>
  </si>
  <si>
    <t>仕切弁設置(人力)</t>
  </si>
  <si>
    <t>仕切弁ﾎﾞｯｸｽ設置</t>
  </si>
  <si>
    <t>ﾚｼﾞﾝｺﾝｸﾘｰﾄ製ﾎﾞｯｸｽ設置</t>
  </si>
  <si>
    <t>ｺﾝｸﾘｰﾄ削孔</t>
  </si>
  <si>
    <t>孔</t>
  </si>
  <si>
    <t>水道管仮設工</t>
  </si>
  <si>
    <t>残土処分工</t>
  </si>
  <si>
    <t>ﾒｶ形ﾌﾗﾝｼﾞ短管(ｼｮｰﾄ)</t>
  </si>
  <si>
    <t>ﾒｶ形曲管(ｼｮｰﾄ)</t>
  </si>
  <si>
    <t>HIｿｹｯﾄ</t>
  </si>
  <si>
    <t>HIｴﾙﾎﾞ</t>
  </si>
  <si>
    <t>HIﾍﾞﾝﾄ</t>
  </si>
  <si>
    <t>不断水仕切弁</t>
  </si>
  <si>
    <t>不断水割T字管</t>
  </si>
  <si>
    <t>ﾌﾗﾝｼﾞ継手材(RF)</t>
  </si>
  <si>
    <t>仕切弁ﾎﾞｯｸｽ(円形1号)
　鉄蓋</t>
  </si>
  <si>
    <t>仕切弁ﾎﾞｯｸｽ(円形1号)
　調整ﾘﾝｸﾞ</t>
  </si>
  <si>
    <t>仕切弁ﾎﾞｯｸｽ(円形1号)
　上部壁</t>
  </si>
  <si>
    <t>仕切弁ﾎﾞｯｸｽ(円形1号)
　上下部壁</t>
  </si>
  <si>
    <t>仕切弁ﾎﾞｯｸｽ(円形1号)
　下部壁</t>
  </si>
  <si>
    <t>仕切弁ﾎﾞｯｸｽ(円形1号)
　底版</t>
  </si>
  <si>
    <t>ｻﾄﾞﾙ付分水弁</t>
  </si>
  <si>
    <t>HI止水栓用ﾕﾆｵﾝ</t>
  </si>
  <si>
    <t>HIﾒﾀﾙ入りﾊﾞﾙﾌﾞｿｹｯﾄ</t>
  </si>
  <si>
    <t>青銅製仕切弁</t>
  </si>
  <si>
    <t>仮設用仕切弁鉄蓋</t>
  </si>
  <si>
    <t>VU</t>
  </si>
  <si>
    <t>MDﾒｶ形ｷｬｯﾌﾟⅡ</t>
  </si>
  <si>
    <t>硬質塩化ﾋﾞﾆﾙ管布設工　</t>
  </si>
  <si>
    <t>ﾌﾗﾝｼﾞ継手工</t>
  </si>
  <si>
    <t>不断水仕切弁設置工</t>
  </si>
  <si>
    <t>不断水割T字管設置工</t>
  </si>
  <si>
    <t>ﾚｼﾞﾝ製ｺﾝｸﾘｰﾄﾎﾞｯｸｽ設置</t>
  </si>
  <si>
    <t>硬質塩化ﾋﾞﾆﾙ切断工</t>
  </si>
  <si>
    <t>止水栓取付工</t>
  </si>
  <si>
    <t>既設鋳鉄管撤去工</t>
  </si>
  <si>
    <t>既設鋳鉄管切断工</t>
  </si>
  <si>
    <t>既設鋳鉄管継手取外し工</t>
  </si>
  <si>
    <t>既設仕切弁撤去</t>
  </si>
  <si>
    <t>硬質塩化ﾋﾞﾆﾙ管撤去工</t>
  </si>
  <si>
    <t>RR継手工
　撤去</t>
  </si>
  <si>
    <t>ｺﾝｸﾘｰﾄ床版復旧工</t>
  </si>
  <si>
    <t>埋設型枠</t>
  </si>
  <si>
    <t>ｺﾝｸﾘｰﾄ構造物取壊し　</t>
  </si>
  <si>
    <t>ﾓﾙﾀﾙ間詰め</t>
  </si>
  <si>
    <t>側溝蓋　</t>
  </si>
  <si>
    <t>仮設工　</t>
  </si>
  <si>
    <t>敷鉄板　</t>
  </si>
  <si>
    <t>交通誘導警備員　</t>
  </si>
  <si>
    <t>構造物撤去工</t>
  </si>
  <si>
    <t>水管橋撤去</t>
  </si>
  <si>
    <t>25tﾗﾌﾀｰｸﾚｰﾝ</t>
  </si>
  <si>
    <t>日</t>
  </si>
  <si>
    <t>ｶﾞｽ切断</t>
  </si>
  <si>
    <t>積込・荷下し</t>
  </si>
  <si>
    <t>運搬費　</t>
  </si>
  <si>
    <t>処分費　</t>
  </si>
  <si>
    <t>作業土工</t>
  </si>
  <si>
    <t>床掘り</t>
  </si>
  <si>
    <t>埋戻し</t>
  </si>
  <si>
    <t>張ｺﾝﾘｰﾄ　</t>
  </si>
  <si>
    <t>上層路盤　</t>
  </si>
  <si>
    <t>構造物取壊し工</t>
  </si>
  <si>
    <t>ｺﾝｸﾘｰﾄ構造物取壊し</t>
  </si>
  <si>
    <t>舗装版破砕</t>
  </si>
  <si>
    <t>運搬処理工</t>
  </si>
  <si>
    <t>殻運搬</t>
  </si>
  <si>
    <t>殻処分</t>
  </si>
  <si>
    <t>工事用道路工</t>
  </si>
  <si>
    <t>敷鉄板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</si>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</sst>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游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4"/>
  <sheetViews>
    <sheetView tabSelected="1" workbookViewId="0"/>
  </sheetViews>
  <sheetFormatPr defaultRowHeight="18.75" x14ac:dyDescent="0.4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4"/>
    <row r="2" spans="1:10" ht="11.25" customHeight="1" x14ac:dyDescent="0.4"/>
    <row r="3" spans="1:10" ht="11.25" customHeight="1" x14ac:dyDescent="0.4">
      <c r="E3" s="1" t="s">
        <v>1</v>
      </c>
      <c r="F3" s="21"/>
      <c r="G3" s="21"/>
    </row>
    <row r="4" spans="1:10" ht="11.25" customHeight="1" x14ac:dyDescent="0.4">
      <c r="E4" s="1" t="s">
        <v>2</v>
      </c>
      <c r="F4" s="21"/>
      <c r="G4" s="21"/>
    </row>
    <row r="5" spans="1:10" ht="11.25" customHeight="1" x14ac:dyDescent="0.4">
      <c r="E5" s="1" t="s">
        <v>3</v>
      </c>
      <c r="F5" s="21"/>
      <c r="G5" s="21"/>
    </row>
    <row r="6" spans="1:10" ht="11.25" customHeight="1" x14ac:dyDescent="0.4"/>
    <row r="7" spans="1:10" ht="16.5" customHeight="1" x14ac:dyDescent="0.4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4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4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G11+G81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G12+G17+G20+G24+G28+G31+G34+G38+G41+G57+G69+G71+G74+G78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48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19</v>
      </c>
      <c r="F14" s="10">
        <v>5.8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20</v>
      </c>
      <c r="E15" s="8" t="s">
        <v>21</v>
      </c>
      <c r="F15" s="9">
        <v>4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22</v>
      </c>
      <c r="E16" s="8" t="s">
        <v>23</v>
      </c>
      <c r="F16" s="9">
        <v>2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24" t="s">
        <v>24</v>
      </c>
      <c r="D17" s="24"/>
      <c r="E17" s="8" t="s">
        <v>13</v>
      </c>
      <c r="F17" s="9">
        <v>1</v>
      </c>
      <c r="G17" s="11">
        <f>G18+G19</f>
        <v>0</v>
      </c>
      <c r="I17" s="13">
        <v>8</v>
      </c>
      <c r="J17" s="14">
        <v>3</v>
      </c>
    </row>
    <row r="18" spans="1:10" ht="42" customHeight="1" x14ac:dyDescent="0.15">
      <c r="A18" s="6"/>
      <c r="B18" s="7"/>
      <c r="C18" s="7"/>
      <c r="D18" s="24" t="s">
        <v>25</v>
      </c>
      <c r="E18" s="8" t="s">
        <v>21</v>
      </c>
      <c r="F18" s="9">
        <v>8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26</v>
      </c>
      <c r="E19" s="8" t="s">
        <v>21</v>
      </c>
      <c r="F19" s="9">
        <v>42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24" t="s">
        <v>27</v>
      </c>
      <c r="D20" s="24"/>
      <c r="E20" s="8" t="s">
        <v>13</v>
      </c>
      <c r="F20" s="9">
        <v>1</v>
      </c>
      <c r="G20" s="11">
        <f>G21+G22+G23</f>
        <v>0</v>
      </c>
      <c r="I20" s="13">
        <v>11</v>
      </c>
      <c r="J20" s="14">
        <v>3</v>
      </c>
    </row>
    <row r="21" spans="1:10" ht="42" customHeight="1" x14ac:dyDescent="0.15">
      <c r="A21" s="6"/>
      <c r="B21" s="7"/>
      <c r="C21" s="7"/>
      <c r="D21" s="24" t="s">
        <v>28</v>
      </c>
      <c r="E21" s="8" t="s">
        <v>29</v>
      </c>
      <c r="F21" s="9">
        <v>9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30</v>
      </c>
      <c r="E22" s="8" t="s">
        <v>29</v>
      </c>
      <c r="F22" s="9">
        <v>17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31</v>
      </c>
      <c r="E23" s="8" t="s">
        <v>19</v>
      </c>
      <c r="F23" s="10">
        <v>0.02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24" t="s">
        <v>32</v>
      </c>
      <c r="D24" s="24"/>
      <c r="E24" s="8" t="s">
        <v>13</v>
      </c>
      <c r="F24" s="9">
        <v>1</v>
      </c>
      <c r="G24" s="11">
        <f>G25+G26+G27</f>
        <v>0</v>
      </c>
      <c r="I24" s="13">
        <v>15</v>
      </c>
      <c r="J24" s="14">
        <v>3</v>
      </c>
    </row>
    <row r="25" spans="1:10" ht="42" customHeight="1" x14ac:dyDescent="0.15">
      <c r="A25" s="6"/>
      <c r="B25" s="7"/>
      <c r="C25" s="7"/>
      <c r="D25" s="24" t="s">
        <v>28</v>
      </c>
      <c r="E25" s="8" t="s">
        <v>29</v>
      </c>
      <c r="F25" s="9">
        <v>14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30</v>
      </c>
      <c r="E26" s="8" t="s">
        <v>29</v>
      </c>
      <c r="F26" s="9">
        <v>3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33</v>
      </c>
      <c r="E27" s="8" t="s">
        <v>34</v>
      </c>
      <c r="F27" s="9">
        <v>29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24" t="s">
        <v>35</v>
      </c>
      <c r="D28" s="24"/>
      <c r="E28" s="8" t="s">
        <v>13</v>
      </c>
      <c r="F28" s="9">
        <v>1</v>
      </c>
      <c r="G28" s="11">
        <f>G29+G30</f>
        <v>0</v>
      </c>
      <c r="I28" s="13">
        <v>19</v>
      </c>
      <c r="J28" s="14">
        <v>3</v>
      </c>
    </row>
    <row r="29" spans="1:10" ht="42" customHeight="1" x14ac:dyDescent="0.15">
      <c r="A29" s="6"/>
      <c r="B29" s="7"/>
      <c r="C29" s="7"/>
      <c r="D29" s="24" t="s">
        <v>36</v>
      </c>
      <c r="E29" s="8" t="s">
        <v>34</v>
      </c>
      <c r="F29" s="9">
        <v>56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37</v>
      </c>
      <c r="E30" s="8" t="s">
        <v>34</v>
      </c>
      <c r="F30" s="9">
        <v>56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24" t="s">
        <v>38</v>
      </c>
      <c r="D31" s="24"/>
      <c r="E31" s="8" t="s">
        <v>13</v>
      </c>
      <c r="F31" s="9">
        <v>1</v>
      </c>
      <c r="G31" s="11">
        <f>G32+G33</f>
        <v>0</v>
      </c>
      <c r="I31" s="13">
        <v>22</v>
      </c>
      <c r="J31" s="14">
        <v>3</v>
      </c>
    </row>
    <row r="32" spans="1:10" ht="42" customHeight="1" x14ac:dyDescent="0.15">
      <c r="A32" s="6"/>
      <c r="B32" s="7"/>
      <c r="C32" s="7"/>
      <c r="D32" s="24" t="s">
        <v>39</v>
      </c>
      <c r="E32" s="8" t="s">
        <v>40</v>
      </c>
      <c r="F32" s="9">
        <v>8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18</v>
      </c>
      <c r="E33" s="8" t="s">
        <v>40</v>
      </c>
      <c r="F33" s="9">
        <v>8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24" t="s">
        <v>41</v>
      </c>
      <c r="D34" s="24"/>
      <c r="E34" s="8" t="s">
        <v>13</v>
      </c>
      <c r="F34" s="9">
        <v>1</v>
      </c>
      <c r="G34" s="11">
        <f>G35+G36+G37</f>
        <v>0</v>
      </c>
      <c r="I34" s="13">
        <v>25</v>
      </c>
      <c r="J34" s="14">
        <v>3</v>
      </c>
    </row>
    <row r="35" spans="1:10" ht="42" customHeight="1" x14ac:dyDescent="0.15">
      <c r="A35" s="6"/>
      <c r="B35" s="7"/>
      <c r="C35" s="7"/>
      <c r="D35" s="24" t="s">
        <v>42</v>
      </c>
      <c r="E35" s="8" t="s">
        <v>29</v>
      </c>
      <c r="F35" s="9">
        <v>130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7"/>
      <c r="D36" s="24" t="s">
        <v>43</v>
      </c>
      <c r="E36" s="8" t="s">
        <v>29</v>
      </c>
      <c r="F36" s="9">
        <v>90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7"/>
      <c r="D37" s="24" t="s">
        <v>43</v>
      </c>
      <c r="E37" s="8" t="s">
        <v>29</v>
      </c>
      <c r="F37" s="9">
        <v>50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24" t="s">
        <v>44</v>
      </c>
      <c r="D38" s="24"/>
      <c r="E38" s="8" t="s">
        <v>13</v>
      </c>
      <c r="F38" s="9">
        <v>1</v>
      </c>
      <c r="G38" s="11">
        <f>G39+G40</f>
        <v>0</v>
      </c>
      <c r="I38" s="13">
        <v>29</v>
      </c>
      <c r="J38" s="14">
        <v>3</v>
      </c>
    </row>
    <row r="39" spans="1:10" ht="42" customHeight="1" x14ac:dyDescent="0.15">
      <c r="A39" s="6"/>
      <c r="B39" s="7"/>
      <c r="C39" s="7"/>
      <c r="D39" s="24" t="s">
        <v>45</v>
      </c>
      <c r="E39" s="8" t="s">
        <v>29</v>
      </c>
      <c r="F39" s="9">
        <v>130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7"/>
      <c r="D40" s="24" t="s">
        <v>46</v>
      </c>
      <c r="E40" s="8" t="s">
        <v>29</v>
      </c>
      <c r="F40" s="9">
        <v>130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7"/>
      <c r="C41" s="24" t="s">
        <v>47</v>
      </c>
      <c r="D41" s="24"/>
      <c r="E41" s="8" t="s">
        <v>13</v>
      </c>
      <c r="F41" s="9">
        <v>1</v>
      </c>
      <c r="G41" s="11">
        <f>G42+G43+G44+G45+G46+G47+G48+G49+G50+G51+G52+G53+G54+G55+G56</f>
        <v>0</v>
      </c>
      <c r="I41" s="13">
        <v>32</v>
      </c>
      <c r="J41" s="14">
        <v>3</v>
      </c>
    </row>
    <row r="42" spans="1:10" ht="42" customHeight="1" x14ac:dyDescent="0.15">
      <c r="A42" s="6"/>
      <c r="B42" s="7"/>
      <c r="C42" s="7"/>
      <c r="D42" s="24" t="s">
        <v>48</v>
      </c>
      <c r="E42" s="8" t="s">
        <v>21</v>
      </c>
      <c r="F42" s="9">
        <v>2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7"/>
      <c r="C43" s="7"/>
      <c r="D43" s="24" t="s">
        <v>49</v>
      </c>
      <c r="E43" s="8" t="s">
        <v>50</v>
      </c>
      <c r="F43" s="9">
        <v>1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7"/>
      <c r="D44" s="24" t="s">
        <v>51</v>
      </c>
      <c r="E44" s="8" t="s">
        <v>50</v>
      </c>
      <c r="F44" s="9">
        <v>2</v>
      </c>
      <c r="G44" s="12"/>
      <c r="I44" s="13">
        <v>35</v>
      </c>
      <c r="J44" s="14">
        <v>4</v>
      </c>
    </row>
    <row r="45" spans="1:10" ht="42" customHeight="1" x14ac:dyDescent="0.15">
      <c r="A45" s="6"/>
      <c r="B45" s="7"/>
      <c r="C45" s="7"/>
      <c r="D45" s="24" t="s">
        <v>52</v>
      </c>
      <c r="E45" s="8" t="s">
        <v>50</v>
      </c>
      <c r="F45" s="9">
        <v>1</v>
      </c>
      <c r="G45" s="12"/>
      <c r="I45" s="13">
        <v>36</v>
      </c>
      <c r="J45" s="14">
        <v>4</v>
      </c>
    </row>
    <row r="46" spans="1:10" ht="42" customHeight="1" x14ac:dyDescent="0.15">
      <c r="A46" s="6"/>
      <c r="B46" s="7"/>
      <c r="C46" s="7"/>
      <c r="D46" s="24" t="s">
        <v>53</v>
      </c>
      <c r="E46" s="8" t="s">
        <v>50</v>
      </c>
      <c r="F46" s="9">
        <v>1</v>
      </c>
      <c r="G46" s="12"/>
      <c r="I46" s="13">
        <v>37</v>
      </c>
      <c r="J46" s="14">
        <v>4</v>
      </c>
    </row>
    <row r="47" spans="1:10" ht="42" customHeight="1" x14ac:dyDescent="0.15">
      <c r="A47" s="6"/>
      <c r="B47" s="7"/>
      <c r="C47" s="7"/>
      <c r="D47" s="24" t="s">
        <v>54</v>
      </c>
      <c r="E47" s="8" t="s">
        <v>50</v>
      </c>
      <c r="F47" s="9">
        <v>3</v>
      </c>
      <c r="G47" s="12"/>
      <c r="I47" s="13">
        <v>38</v>
      </c>
      <c r="J47" s="14">
        <v>4</v>
      </c>
    </row>
    <row r="48" spans="1:10" ht="42" customHeight="1" x14ac:dyDescent="0.15">
      <c r="A48" s="6"/>
      <c r="B48" s="7"/>
      <c r="C48" s="7"/>
      <c r="D48" s="24" t="s">
        <v>55</v>
      </c>
      <c r="E48" s="8" t="s">
        <v>56</v>
      </c>
      <c r="F48" s="9">
        <v>1</v>
      </c>
      <c r="G48" s="12"/>
      <c r="I48" s="13">
        <v>39</v>
      </c>
      <c r="J48" s="14">
        <v>4</v>
      </c>
    </row>
    <row r="49" spans="1:10" ht="42" customHeight="1" x14ac:dyDescent="0.15">
      <c r="A49" s="6"/>
      <c r="B49" s="7"/>
      <c r="C49" s="7"/>
      <c r="D49" s="24" t="s">
        <v>57</v>
      </c>
      <c r="E49" s="8" t="s">
        <v>40</v>
      </c>
      <c r="F49" s="9">
        <v>2</v>
      </c>
      <c r="G49" s="12"/>
      <c r="I49" s="13">
        <v>40</v>
      </c>
      <c r="J49" s="14">
        <v>4</v>
      </c>
    </row>
    <row r="50" spans="1:10" ht="42" customHeight="1" x14ac:dyDescent="0.15">
      <c r="A50" s="6"/>
      <c r="B50" s="7"/>
      <c r="C50" s="7"/>
      <c r="D50" s="24" t="s">
        <v>58</v>
      </c>
      <c r="E50" s="8" t="s">
        <v>50</v>
      </c>
      <c r="F50" s="9">
        <v>16</v>
      </c>
      <c r="G50" s="12"/>
      <c r="I50" s="13">
        <v>41</v>
      </c>
      <c r="J50" s="14">
        <v>4</v>
      </c>
    </row>
    <row r="51" spans="1:10" ht="42" customHeight="1" x14ac:dyDescent="0.15">
      <c r="A51" s="6"/>
      <c r="B51" s="7"/>
      <c r="C51" s="7"/>
      <c r="D51" s="24" t="s">
        <v>59</v>
      </c>
      <c r="E51" s="8" t="s">
        <v>60</v>
      </c>
      <c r="F51" s="9">
        <v>3</v>
      </c>
      <c r="G51" s="12"/>
      <c r="I51" s="13">
        <v>42</v>
      </c>
      <c r="J51" s="14">
        <v>4</v>
      </c>
    </row>
    <row r="52" spans="1:10" ht="42" customHeight="1" x14ac:dyDescent="0.15">
      <c r="A52" s="6"/>
      <c r="B52" s="7"/>
      <c r="C52" s="7"/>
      <c r="D52" s="24" t="s">
        <v>61</v>
      </c>
      <c r="E52" s="8" t="s">
        <v>60</v>
      </c>
      <c r="F52" s="9">
        <v>1</v>
      </c>
      <c r="G52" s="12"/>
      <c r="I52" s="13">
        <v>43</v>
      </c>
      <c r="J52" s="14">
        <v>4</v>
      </c>
    </row>
    <row r="53" spans="1:10" ht="42" customHeight="1" x14ac:dyDescent="0.15">
      <c r="A53" s="6"/>
      <c r="B53" s="7"/>
      <c r="C53" s="7"/>
      <c r="D53" s="24" t="s">
        <v>62</v>
      </c>
      <c r="E53" s="8" t="s">
        <v>50</v>
      </c>
      <c r="F53" s="9">
        <v>1</v>
      </c>
      <c r="G53" s="12"/>
      <c r="I53" s="13">
        <v>44</v>
      </c>
      <c r="J53" s="14">
        <v>4</v>
      </c>
    </row>
    <row r="54" spans="1:10" ht="42" customHeight="1" x14ac:dyDescent="0.15">
      <c r="A54" s="6"/>
      <c r="B54" s="7"/>
      <c r="C54" s="7"/>
      <c r="D54" s="24" t="s">
        <v>63</v>
      </c>
      <c r="E54" s="8" t="s">
        <v>50</v>
      </c>
      <c r="F54" s="9">
        <v>1</v>
      </c>
      <c r="G54" s="12"/>
      <c r="I54" s="13">
        <v>45</v>
      </c>
      <c r="J54" s="14">
        <v>4</v>
      </c>
    </row>
    <row r="55" spans="1:10" ht="42" customHeight="1" x14ac:dyDescent="0.15">
      <c r="A55" s="6"/>
      <c r="B55" s="7"/>
      <c r="C55" s="7"/>
      <c r="D55" s="24" t="s">
        <v>64</v>
      </c>
      <c r="E55" s="8" t="s">
        <v>65</v>
      </c>
      <c r="F55" s="9">
        <v>1</v>
      </c>
      <c r="G55" s="12"/>
      <c r="I55" s="13">
        <v>46</v>
      </c>
      <c r="J55" s="14">
        <v>4</v>
      </c>
    </row>
    <row r="56" spans="1:10" ht="42" customHeight="1" x14ac:dyDescent="0.15">
      <c r="A56" s="6"/>
      <c r="B56" s="7"/>
      <c r="C56" s="7"/>
      <c r="D56" s="24" t="s">
        <v>66</v>
      </c>
      <c r="E56" s="8" t="s">
        <v>13</v>
      </c>
      <c r="F56" s="9">
        <v>1</v>
      </c>
      <c r="G56" s="12"/>
      <c r="I56" s="13">
        <v>47</v>
      </c>
      <c r="J56" s="14">
        <v>4</v>
      </c>
    </row>
    <row r="57" spans="1:10" ht="42" customHeight="1" x14ac:dyDescent="0.15">
      <c r="A57" s="6"/>
      <c r="B57" s="7"/>
      <c r="C57" s="24" t="s">
        <v>67</v>
      </c>
      <c r="D57" s="24"/>
      <c r="E57" s="8" t="s">
        <v>13</v>
      </c>
      <c r="F57" s="9">
        <v>1</v>
      </c>
      <c r="G57" s="11">
        <f>G58+G59+G60+G61+G62+G63+G64+G65+G66+G67+G68</f>
        <v>0</v>
      </c>
      <c r="I57" s="13">
        <v>48</v>
      </c>
      <c r="J57" s="14">
        <v>3</v>
      </c>
    </row>
    <row r="58" spans="1:10" ht="42" customHeight="1" x14ac:dyDescent="0.15">
      <c r="A58" s="6"/>
      <c r="B58" s="7"/>
      <c r="C58" s="7"/>
      <c r="D58" s="24" t="s">
        <v>68</v>
      </c>
      <c r="E58" s="8" t="s">
        <v>40</v>
      </c>
      <c r="F58" s="10">
        <v>10.4</v>
      </c>
      <c r="G58" s="12"/>
      <c r="I58" s="13">
        <v>49</v>
      </c>
      <c r="J58" s="14">
        <v>4</v>
      </c>
    </row>
    <row r="59" spans="1:10" ht="42" customHeight="1" x14ac:dyDescent="0.15">
      <c r="A59" s="6"/>
      <c r="B59" s="7"/>
      <c r="C59" s="7"/>
      <c r="D59" s="24" t="s">
        <v>69</v>
      </c>
      <c r="E59" s="8" t="s">
        <v>70</v>
      </c>
      <c r="F59" s="9">
        <v>7</v>
      </c>
      <c r="G59" s="12"/>
      <c r="I59" s="13">
        <v>50</v>
      </c>
      <c r="J59" s="14">
        <v>4</v>
      </c>
    </row>
    <row r="60" spans="1:10" ht="42" customHeight="1" x14ac:dyDescent="0.15">
      <c r="A60" s="6"/>
      <c r="B60" s="7"/>
      <c r="C60" s="7"/>
      <c r="D60" s="24" t="s">
        <v>69</v>
      </c>
      <c r="E60" s="8" t="s">
        <v>70</v>
      </c>
      <c r="F60" s="9">
        <v>1</v>
      </c>
      <c r="G60" s="12"/>
      <c r="I60" s="13">
        <v>51</v>
      </c>
      <c r="J60" s="14">
        <v>4</v>
      </c>
    </row>
    <row r="61" spans="1:10" ht="42" customHeight="1" x14ac:dyDescent="0.15">
      <c r="A61" s="6"/>
      <c r="B61" s="7"/>
      <c r="C61" s="7"/>
      <c r="D61" s="24" t="s">
        <v>71</v>
      </c>
      <c r="E61" s="8" t="s">
        <v>70</v>
      </c>
      <c r="F61" s="9">
        <v>3</v>
      </c>
      <c r="G61" s="12"/>
      <c r="I61" s="13">
        <v>52</v>
      </c>
      <c r="J61" s="14">
        <v>4</v>
      </c>
    </row>
    <row r="62" spans="1:10" ht="42" customHeight="1" x14ac:dyDescent="0.15">
      <c r="A62" s="6"/>
      <c r="B62" s="7"/>
      <c r="C62" s="7"/>
      <c r="D62" s="24" t="s">
        <v>72</v>
      </c>
      <c r="E62" s="8" t="s">
        <v>70</v>
      </c>
      <c r="F62" s="9">
        <v>3</v>
      </c>
      <c r="G62" s="12"/>
      <c r="I62" s="13">
        <v>53</v>
      </c>
      <c r="J62" s="14">
        <v>4</v>
      </c>
    </row>
    <row r="63" spans="1:10" ht="42" customHeight="1" x14ac:dyDescent="0.15">
      <c r="A63" s="6"/>
      <c r="B63" s="7"/>
      <c r="C63" s="7"/>
      <c r="D63" s="24" t="s">
        <v>73</v>
      </c>
      <c r="E63" s="8" t="s">
        <v>56</v>
      </c>
      <c r="F63" s="9">
        <v>1</v>
      </c>
      <c r="G63" s="12"/>
      <c r="I63" s="13">
        <v>54</v>
      </c>
      <c r="J63" s="14">
        <v>4</v>
      </c>
    </row>
    <row r="64" spans="1:10" ht="42" customHeight="1" x14ac:dyDescent="0.15">
      <c r="A64" s="6"/>
      <c r="B64" s="7"/>
      <c r="C64" s="7"/>
      <c r="D64" s="24" t="s">
        <v>74</v>
      </c>
      <c r="E64" s="8" t="s">
        <v>40</v>
      </c>
      <c r="F64" s="10">
        <v>10.4</v>
      </c>
      <c r="G64" s="12"/>
      <c r="I64" s="13">
        <v>55</v>
      </c>
      <c r="J64" s="14">
        <v>4</v>
      </c>
    </row>
    <row r="65" spans="1:10" ht="42" customHeight="1" x14ac:dyDescent="0.15">
      <c r="A65" s="6"/>
      <c r="B65" s="7"/>
      <c r="C65" s="7"/>
      <c r="D65" s="24" t="s">
        <v>75</v>
      </c>
      <c r="E65" s="8" t="s">
        <v>40</v>
      </c>
      <c r="F65" s="10">
        <v>10.4</v>
      </c>
      <c r="G65" s="12"/>
      <c r="I65" s="13">
        <v>56</v>
      </c>
      <c r="J65" s="14">
        <v>4</v>
      </c>
    </row>
    <row r="66" spans="1:10" ht="42" customHeight="1" x14ac:dyDescent="0.15">
      <c r="A66" s="6"/>
      <c r="B66" s="7"/>
      <c r="C66" s="7"/>
      <c r="D66" s="24" t="s">
        <v>76</v>
      </c>
      <c r="E66" s="8" t="s">
        <v>40</v>
      </c>
      <c r="F66" s="10">
        <v>10.4</v>
      </c>
      <c r="G66" s="12"/>
      <c r="I66" s="13">
        <v>57</v>
      </c>
      <c r="J66" s="14">
        <v>4</v>
      </c>
    </row>
    <row r="67" spans="1:10" ht="42" customHeight="1" x14ac:dyDescent="0.15">
      <c r="A67" s="6"/>
      <c r="B67" s="7"/>
      <c r="C67" s="7"/>
      <c r="D67" s="24" t="s">
        <v>77</v>
      </c>
      <c r="E67" s="8" t="s">
        <v>70</v>
      </c>
      <c r="F67" s="9">
        <v>1</v>
      </c>
      <c r="G67" s="12"/>
      <c r="I67" s="13">
        <v>58</v>
      </c>
      <c r="J67" s="14">
        <v>4</v>
      </c>
    </row>
    <row r="68" spans="1:10" ht="42" customHeight="1" x14ac:dyDescent="0.15">
      <c r="A68" s="6"/>
      <c r="B68" s="7"/>
      <c r="C68" s="7"/>
      <c r="D68" s="24" t="s">
        <v>77</v>
      </c>
      <c r="E68" s="8" t="s">
        <v>70</v>
      </c>
      <c r="F68" s="9">
        <v>1</v>
      </c>
      <c r="G68" s="12"/>
      <c r="I68" s="13">
        <v>59</v>
      </c>
      <c r="J68" s="14">
        <v>4</v>
      </c>
    </row>
    <row r="69" spans="1:10" ht="42" customHeight="1" x14ac:dyDescent="0.15">
      <c r="A69" s="6"/>
      <c r="B69" s="7"/>
      <c r="C69" s="24" t="s">
        <v>78</v>
      </c>
      <c r="D69" s="24"/>
      <c r="E69" s="8" t="s">
        <v>13</v>
      </c>
      <c r="F69" s="9">
        <v>1</v>
      </c>
      <c r="G69" s="11">
        <f>G70</f>
        <v>0</v>
      </c>
      <c r="I69" s="13">
        <v>60</v>
      </c>
      <c r="J69" s="14">
        <v>3</v>
      </c>
    </row>
    <row r="70" spans="1:10" ht="42" customHeight="1" x14ac:dyDescent="0.15">
      <c r="A70" s="6"/>
      <c r="B70" s="7"/>
      <c r="C70" s="7"/>
      <c r="D70" s="24" t="s">
        <v>79</v>
      </c>
      <c r="E70" s="8" t="s">
        <v>34</v>
      </c>
      <c r="F70" s="9">
        <v>95</v>
      </c>
      <c r="G70" s="12"/>
      <c r="I70" s="13">
        <v>61</v>
      </c>
      <c r="J70" s="14">
        <v>4</v>
      </c>
    </row>
    <row r="71" spans="1:10" ht="42" customHeight="1" x14ac:dyDescent="0.15">
      <c r="A71" s="6"/>
      <c r="B71" s="7"/>
      <c r="C71" s="24" t="s">
        <v>80</v>
      </c>
      <c r="D71" s="24"/>
      <c r="E71" s="8" t="s">
        <v>13</v>
      </c>
      <c r="F71" s="9">
        <v>1</v>
      </c>
      <c r="G71" s="11">
        <f>G72+G73</f>
        <v>0</v>
      </c>
      <c r="I71" s="13">
        <v>62</v>
      </c>
      <c r="J71" s="14">
        <v>3</v>
      </c>
    </row>
    <row r="72" spans="1:10" ht="42" customHeight="1" x14ac:dyDescent="0.15">
      <c r="A72" s="6"/>
      <c r="B72" s="7"/>
      <c r="C72" s="7"/>
      <c r="D72" s="24" t="s">
        <v>81</v>
      </c>
      <c r="E72" s="8" t="s">
        <v>40</v>
      </c>
      <c r="F72" s="9">
        <v>48</v>
      </c>
      <c r="G72" s="12"/>
      <c r="I72" s="13">
        <v>63</v>
      </c>
      <c r="J72" s="14">
        <v>4</v>
      </c>
    </row>
    <row r="73" spans="1:10" ht="42" customHeight="1" x14ac:dyDescent="0.15">
      <c r="A73" s="6"/>
      <c r="B73" s="7"/>
      <c r="C73" s="7"/>
      <c r="D73" s="24" t="s">
        <v>82</v>
      </c>
      <c r="E73" s="8" t="s">
        <v>34</v>
      </c>
      <c r="F73" s="9">
        <v>79</v>
      </c>
      <c r="G73" s="12"/>
      <c r="I73" s="13">
        <v>64</v>
      </c>
      <c r="J73" s="14">
        <v>4</v>
      </c>
    </row>
    <row r="74" spans="1:10" ht="42" customHeight="1" x14ac:dyDescent="0.15">
      <c r="A74" s="6"/>
      <c r="B74" s="7"/>
      <c r="C74" s="24" t="s">
        <v>83</v>
      </c>
      <c r="D74" s="24"/>
      <c r="E74" s="8" t="s">
        <v>13</v>
      </c>
      <c r="F74" s="9">
        <v>1</v>
      </c>
      <c r="G74" s="11">
        <f>G75+G76+G77</f>
        <v>0</v>
      </c>
      <c r="I74" s="13">
        <v>65</v>
      </c>
      <c r="J74" s="14">
        <v>3</v>
      </c>
    </row>
    <row r="75" spans="1:10" ht="42" customHeight="1" x14ac:dyDescent="0.15">
      <c r="A75" s="6"/>
      <c r="B75" s="7"/>
      <c r="C75" s="7"/>
      <c r="D75" s="24" t="s">
        <v>84</v>
      </c>
      <c r="E75" s="8" t="s">
        <v>29</v>
      </c>
      <c r="F75" s="9">
        <v>4</v>
      </c>
      <c r="G75" s="12"/>
      <c r="I75" s="13">
        <v>66</v>
      </c>
      <c r="J75" s="14">
        <v>4</v>
      </c>
    </row>
    <row r="76" spans="1:10" ht="42" customHeight="1" x14ac:dyDescent="0.15">
      <c r="A76" s="6"/>
      <c r="B76" s="7"/>
      <c r="C76" s="7"/>
      <c r="D76" s="24" t="s">
        <v>85</v>
      </c>
      <c r="E76" s="8" t="s">
        <v>29</v>
      </c>
      <c r="F76" s="9">
        <v>4</v>
      </c>
      <c r="G76" s="12"/>
      <c r="I76" s="13">
        <v>67</v>
      </c>
      <c r="J76" s="14">
        <v>4</v>
      </c>
    </row>
    <row r="77" spans="1:10" ht="42" customHeight="1" x14ac:dyDescent="0.15">
      <c r="A77" s="6"/>
      <c r="B77" s="7"/>
      <c r="C77" s="7"/>
      <c r="D77" s="24" t="s">
        <v>85</v>
      </c>
      <c r="E77" s="8" t="s">
        <v>29</v>
      </c>
      <c r="F77" s="10">
        <v>7.0000000000000007E-2</v>
      </c>
      <c r="G77" s="12"/>
      <c r="I77" s="13">
        <v>68</v>
      </c>
      <c r="J77" s="14">
        <v>4</v>
      </c>
    </row>
    <row r="78" spans="1:10" ht="42" customHeight="1" x14ac:dyDescent="0.15">
      <c r="A78" s="6"/>
      <c r="B78" s="7"/>
      <c r="C78" s="24" t="s">
        <v>86</v>
      </c>
      <c r="D78" s="24"/>
      <c r="E78" s="8" t="s">
        <v>13</v>
      </c>
      <c r="F78" s="9">
        <v>1</v>
      </c>
      <c r="G78" s="11">
        <f>G79+G80</f>
        <v>0</v>
      </c>
      <c r="I78" s="13">
        <v>69</v>
      </c>
      <c r="J78" s="14">
        <v>3</v>
      </c>
    </row>
    <row r="79" spans="1:10" ht="42" customHeight="1" x14ac:dyDescent="0.15">
      <c r="A79" s="6"/>
      <c r="B79" s="7"/>
      <c r="C79" s="7"/>
      <c r="D79" s="24" t="s">
        <v>87</v>
      </c>
      <c r="E79" s="8" t="s">
        <v>40</v>
      </c>
      <c r="F79" s="9">
        <v>34</v>
      </c>
      <c r="G79" s="12"/>
      <c r="I79" s="13">
        <v>70</v>
      </c>
      <c r="J79" s="14">
        <v>4</v>
      </c>
    </row>
    <row r="80" spans="1:10" ht="42" customHeight="1" x14ac:dyDescent="0.15">
      <c r="A80" s="6"/>
      <c r="B80" s="7"/>
      <c r="C80" s="7"/>
      <c r="D80" s="24" t="s">
        <v>88</v>
      </c>
      <c r="E80" s="8" t="s">
        <v>56</v>
      </c>
      <c r="F80" s="9">
        <v>1</v>
      </c>
      <c r="G80" s="12"/>
      <c r="I80" s="13">
        <v>71</v>
      </c>
      <c r="J80" s="14">
        <v>4</v>
      </c>
    </row>
    <row r="81" spans="1:10" ht="42" customHeight="1" x14ac:dyDescent="0.15">
      <c r="A81" s="6"/>
      <c r="B81" s="24" t="s">
        <v>89</v>
      </c>
      <c r="C81" s="24"/>
      <c r="D81" s="24"/>
      <c r="E81" s="8" t="s">
        <v>13</v>
      </c>
      <c r="F81" s="9">
        <v>1</v>
      </c>
      <c r="G81" s="11">
        <f>G82</f>
        <v>0</v>
      </c>
      <c r="I81" s="13">
        <v>72</v>
      </c>
      <c r="J81" s="14">
        <v>2</v>
      </c>
    </row>
    <row r="82" spans="1:10" ht="42" customHeight="1" x14ac:dyDescent="0.15">
      <c r="A82" s="6"/>
      <c r="B82" s="7"/>
      <c r="C82" s="24" t="s">
        <v>90</v>
      </c>
      <c r="D82" s="24"/>
      <c r="E82" s="8" t="s">
        <v>13</v>
      </c>
      <c r="F82" s="9">
        <v>1</v>
      </c>
      <c r="G82" s="11">
        <f>G83</f>
        <v>0</v>
      </c>
      <c r="I82" s="13">
        <v>73</v>
      </c>
      <c r="J82" s="14">
        <v>3</v>
      </c>
    </row>
    <row r="83" spans="1:10" ht="42" customHeight="1" x14ac:dyDescent="0.15">
      <c r="A83" s="6"/>
      <c r="B83" s="7"/>
      <c r="C83" s="7"/>
      <c r="D83" s="24" t="s">
        <v>91</v>
      </c>
      <c r="E83" s="8" t="s">
        <v>92</v>
      </c>
      <c r="F83" s="9">
        <v>60</v>
      </c>
      <c r="G83" s="12"/>
      <c r="I83" s="13">
        <v>74</v>
      </c>
      <c r="J83" s="14">
        <v>4</v>
      </c>
    </row>
    <row r="84" spans="1:10" ht="42" customHeight="1" x14ac:dyDescent="0.15">
      <c r="A84" s="23" t="s">
        <v>93</v>
      </c>
      <c r="B84" s="24"/>
      <c r="C84" s="24"/>
      <c r="D84" s="24"/>
      <c r="E84" s="8" t="s">
        <v>13</v>
      </c>
      <c r="F84" s="9">
        <v>1</v>
      </c>
      <c r="G84" s="11">
        <f>G11+G81</f>
        <v>0</v>
      </c>
      <c r="I84" s="13">
        <v>75</v>
      </c>
      <c r="J84" s="14"/>
    </row>
    <row r="85" spans="1:10" ht="42" customHeight="1" x14ac:dyDescent="0.15">
      <c r="A85" s="23" t="s">
        <v>94</v>
      </c>
      <c r="B85" s="24"/>
      <c r="C85" s="24"/>
      <c r="D85" s="24"/>
      <c r="E85" s="8" t="s">
        <v>13</v>
      </c>
      <c r="F85" s="9">
        <v>1</v>
      </c>
      <c r="G85" s="11">
        <f>G86+G95</f>
        <v>0</v>
      </c>
      <c r="I85" s="13">
        <v>76</v>
      </c>
      <c r="J85" s="14">
        <v>200</v>
      </c>
    </row>
    <row r="86" spans="1:10" ht="42" customHeight="1" x14ac:dyDescent="0.15">
      <c r="A86" s="6"/>
      <c r="B86" s="24" t="s">
        <v>95</v>
      </c>
      <c r="C86" s="24"/>
      <c r="D86" s="24"/>
      <c r="E86" s="8" t="s">
        <v>13</v>
      </c>
      <c r="F86" s="9">
        <v>1</v>
      </c>
      <c r="G86" s="11">
        <f>G87+G92</f>
        <v>0</v>
      </c>
      <c r="I86" s="13">
        <v>77</v>
      </c>
      <c r="J86" s="14">
        <v>2</v>
      </c>
    </row>
    <row r="87" spans="1:10" ht="42" customHeight="1" x14ac:dyDescent="0.15">
      <c r="A87" s="6"/>
      <c r="B87" s="7"/>
      <c r="C87" s="24" t="s">
        <v>96</v>
      </c>
      <c r="D87" s="24"/>
      <c r="E87" s="8" t="s">
        <v>13</v>
      </c>
      <c r="F87" s="9">
        <v>1</v>
      </c>
      <c r="G87" s="11">
        <f>G88+G89+G90+G91</f>
        <v>0</v>
      </c>
      <c r="I87" s="13">
        <v>78</v>
      </c>
      <c r="J87" s="14">
        <v>3</v>
      </c>
    </row>
    <row r="88" spans="1:10" ht="42" customHeight="1" x14ac:dyDescent="0.15">
      <c r="A88" s="6"/>
      <c r="B88" s="7"/>
      <c r="C88" s="7"/>
      <c r="D88" s="24" t="s">
        <v>97</v>
      </c>
      <c r="E88" s="8" t="s">
        <v>19</v>
      </c>
      <c r="F88" s="10">
        <v>31.9</v>
      </c>
      <c r="G88" s="12"/>
      <c r="I88" s="13">
        <v>79</v>
      </c>
      <c r="J88" s="14">
        <v>4</v>
      </c>
    </row>
    <row r="89" spans="1:10" ht="42" customHeight="1" x14ac:dyDescent="0.15">
      <c r="A89" s="6"/>
      <c r="B89" s="7"/>
      <c r="C89" s="7"/>
      <c r="D89" s="24" t="s">
        <v>97</v>
      </c>
      <c r="E89" s="8" t="s">
        <v>19</v>
      </c>
      <c r="F89" s="10">
        <v>5.8</v>
      </c>
      <c r="G89" s="12"/>
      <c r="I89" s="13">
        <v>80</v>
      </c>
      <c r="J89" s="14">
        <v>4</v>
      </c>
    </row>
    <row r="90" spans="1:10" ht="42" customHeight="1" x14ac:dyDescent="0.15">
      <c r="A90" s="6"/>
      <c r="B90" s="7"/>
      <c r="C90" s="7"/>
      <c r="D90" s="24" t="s">
        <v>97</v>
      </c>
      <c r="E90" s="8" t="s">
        <v>19</v>
      </c>
      <c r="F90" s="10">
        <v>18.7</v>
      </c>
      <c r="G90" s="12"/>
      <c r="I90" s="13">
        <v>81</v>
      </c>
      <c r="J90" s="14">
        <v>4</v>
      </c>
    </row>
    <row r="91" spans="1:10" ht="42" customHeight="1" x14ac:dyDescent="0.15">
      <c r="A91" s="6"/>
      <c r="B91" s="7"/>
      <c r="C91" s="7"/>
      <c r="D91" s="24" t="s">
        <v>97</v>
      </c>
      <c r="E91" s="8" t="s">
        <v>19</v>
      </c>
      <c r="F91" s="10">
        <v>0.8</v>
      </c>
      <c r="G91" s="12"/>
      <c r="I91" s="13">
        <v>82</v>
      </c>
      <c r="J91" s="14">
        <v>4</v>
      </c>
    </row>
    <row r="92" spans="1:10" ht="42" customHeight="1" x14ac:dyDescent="0.15">
      <c r="A92" s="6"/>
      <c r="B92" s="7"/>
      <c r="C92" s="24" t="s">
        <v>98</v>
      </c>
      <c r="D92" s="24"/>
      <c r="E92" s="8" t="s">
        <v>13</v>
      </c>
      <c r="F92" s="9">
        <v>1</v>
      </c>
      <c r="G92" s="11">
        <f>G93+G94</f>
        <v>0</v>
      </c>
      <c r="I92" s="13">
        <v>83</v>
      </c>
      <c r="J92" s="14">
        <v>3</v>
      </c>
    </row>
    <row r="93" spans="1:10" ht="42" customHeight="1" x14ac:dyDescent="0.15">
      <c r="A93" s="6"/>
      <c r="B93" s="7"/>
      <c r="C93" s="7"/>
      <c r="D93" s="24" t="s">
        <v>99</v>
      </c>
      <c r="E93" s="8" t="s">
        <v>13</v>
      </c>
      <c r="F93" s="9">
        <v>1</v>
      </c>
      <c r="G93" s="12"/>
      <c r="I93" s="13">
        <v>84</v>
      </c>
      <c r="J93" s="14">
        <v>4</v>
      </c>
    </row>
    <row r="94" spans="1:10" ht="42" customHeight="1" x14ac:dyDescent="0.15">
      <c r="A94" s="6"/>
      <c r="B94" s="7"/>
      <c r="C94" s="7"/>
      <c r="D94" s="24" t="s">
        <v>100</v>
      </c>
      <c r="E94" s="8" t="s">
        <v>13</v>
      </c>
      <c r="F94" s="9">
        <v>1</v>
      </c>
      <c r="G94" s="12"/>
      <c r="I94" s="13">
        <v>85</v>
      </c>
      <c r="J94" s="14">
        <v>4</v>
      </c>
    </row>
    <row r="95" spans="1:10" ht="42" customHeight="1" x14ac:dyDescent="0.15">
      <c r="A95" s="6"/>
      <c r="B95" s="24" t="s">
        <v>101</v>
      </c>
      <c r="C95" s="24"/>
      <c r="D95" s="24"/>
      <c r="E95" s="8" t="s">
        <v>13</v>
      </c>
      <c r="F95" s="9">
        <v>1</v>
      </c>
      <c r="G95" s="12"/>
      <c r="I95" s="13">
        <v>86</v>
      </c>
      <c r="J95" s="14"/>
    </row>
    <row r="96" spans="1:10" ht="42" customHeight="1" x14ac:dyDescent="0.15">
      <c r="A96" s="23" t="s">
        <v>102</v>
      </c>
      <c r="B96" s="24"/>
      <c r="C96" s="24"/>
      <c r="D96" s="24"/>
      <c r="E96" s="8" t="s">
        <v>13</v>
      </c>
      <c r="F96" s="9">
        <v>1</v>
      </c>
      <c r="G96" s="11">
        <f>G84+G85</f>
        <v>0</v>
      </c>
      <c r="I96" s="13">
        <v>87</v>
      </c>
      <c r="J96" s="14"/>
    </row>
    <row r="97" spans="1:10" ht="42" customHeight="1" x14ac:dyDescent="0.15">
      <c r="A97" s="6"/>
      <c r="B97" s="24" t="s">
        <v>103</v>
      </c>
      <c r="C97" s="24"/>
      <c r="D97" s="24"/>
      <c r="E97" s="8" t="s">
        <v>13</v>
      </c>
      <c r="F97" s="9">
        <v>1</v>
      </c>
      <c r="G97" s="12"/>
      <c r="I97" s="13">
        <v>88</v>
      </c>
      <c r="J97" s="14">
        <v>210</v>
      </c>
    </row>
    <row r="98" spans="1:10" ht="42" customHeight="1" x14ac:dyDescent="0.15">
      <c r="A98" s="23" t="s">
        <v>104</v>
      </c>
      <c r="B98" s="24"/>
      <c r="C98" s="24"/>
      <c r="D98" s="24"/>
      <c r="E98" s="8" t="s">
        <v>13</v>
      </c>
      <c r="F98" s="9">
        <v>1</v>
      </c>
      <c r="G98" s="11">
        <f>G84+G85+G97</f>
        <v>0</v>
      </c>
      <c r="I98" s="13">
        <v>89</v>
      </c>
      <c r="J98" s="14"/>
    </row>
    <row r="99" spans="1:10" ht="42" customHeight="1" x14ac:dyDescent="0.15">
      <c r="A99" s="6"/>
      <c r="B99" s="24" t="s">
        <v>105</v>
      </c>
      <c r="C99" s="24"/>
      <c r="D99" s="24"/>
      <c r="E99" s="8" t="s">
        <v>13</v>
      </c>
      <c r="F99" s="9">
        <v>1</v>
      </c>
      <c r="G99" s="12"/>
      <c r="I99" s="13">
        <v>90</v>
      </c>
      <c r="J99" s="14">
        <v>220</v>
      </c>
    </row>
    <row r="100" spans="1:10" ht="42" customHeight="1" x14ac:dyDescent="0.15">
      <c r="A100" s="23" t="s">
        <v>106</v>
      </c>
      <c r="B100" s="24"/>
      <c r="C100" s="24"/>
      <c r="D100" s="24"/>
      <c r="E100" s="8" t="s">
        <v>13</v>
      </c>
      <c r="F100" s="9">
        <v>1</v>
      </c>
      <c r="G100" s="11">
        <f>G98+G99</f>
        <v>0</v>
      </c>
      <c r="I100" s="13">
        <v>91</v>
      </c>
      <c r="J100" s="14"/>
    </row>
    <row r="101" spans="1:10" ht="42" customHeight="1" x14ac:dyDescent="0.15">
      <c r="A101" s="23" t="s">
        <v>12</v>
      </c>
      <c r="B101" s="24"/>
      <c r="C101" s="24"/>
      <c r="D101" s="24"/>
      <c r="E101" s="8" t="s">
        <v>13</v>
      </c>
      <c r="F101" s="9">
        <v>1</v>
      </c>
      <c r="G101" s="11">
        <f>G102+G166+G256</f>
        <v>0</v>
      </c>
      <c r="I101" s="13">
        <v>92</v>
      </c>
      <c r="J101" s="14">
        <v>1</v>
      </c>
    </row>
    <row r="102" spans="1:10" ht="42" customHeight="1" x14ac:dyDescent="0.15">
      <c r="A102" s="6"/>
      <c r="B102" s="24" t="s">
        <v>107</v>
      </c>
      <c r="C102" s="24"/>
      <c r="D102" s="24"/>
      <c r="E102" s="8" t="s">
        <v>13</v>
      </c>
      <c r="F102" s="9">
        <v>1</v>
      </c>
      <c r="G102" s="11">
        <f>G103+G107+G110+G136+G156+G158+G162</f>
        <v>0</v>
      </c>
      <c r="I102" s="13">
        <v>93</v>
      </c>
      <c r="J102" s="14">
        <v>2</v>
      </c>
    </row>
    <row r="103" spans="1:10" ht="42" customHeight="1" x14ac:dyDescent="0.15">
      <c r="A103" s="6"/>
      <c r="B103" s="7"/>
      <c r="C103" s="24" t="s">
        <v>41</v>
      </c>
      <c r="D103" s="24"/>
      <c r="E103" s="8" t="s">
        <v>13</v>
      </c>
      <c r="F103" s="9">
        <v>1</v>
      </c>
      <c r="G103" s="11">
        <f>G104+G105+G106</f>
        <v>0</v>
      </c>
      <c r="I103" s="13">
        <v>94</v>
      </c>
      <c r="J103" s="14">
        <v>3</v>
      </c>
    </row>
    <row r="104" spans="1:10" ht="42" customHeight="1" x14ac:dyDescent="0.15">
      <c r="A104" s="6"/>
      <c r="B104" s="7"/>
      <c r="C104" s="7"/>
      <c r="D104" s="24" t="s">
        <v>42</v>
      </c>
      <c r="E104" s="8" t="s">
        <v>29</v>
      </c>
      <c r="F104" s="9">
        <v>10</v>
      </c>
      <c r="G104" s="12"/>
      <c r="I104" s="13">
        <v>95</v>
      </c>
      <c r="J104" s="14">
        <v>4</v>
      </c>
    </row>
    <row r="105" spans="1:10" ht="42" customHeight="1" x14ac:dyDescent="0.15">
      <c r="A105" s="6"/>
      <c r="B105" s="7"/>
      <c r="C105" s="7"/>
      <c r="D105" s="24" t="s">
        <v>43</v>
      </c>
      <c r="E105" s="8" t="s">
        <v>29</v>
      </c>
      <c r="F105" s="9">
        <v>1</v>
      </c>
      <c r="G105" s="12"/>
      <c r="I105" s="13">
        <v>96</v>
      </c>
      <c r="J105" s="14">
        <v>4</v>
      </c>
    </row>
    <row r="106" spans="1:10" ht="42" customHeight="1" x14ac:dyDescent="0.15">
      <c r="A106" s="6"/>
      <c r="B106" s="7"/>
      <c r="C106" s="7"/>
      <c r="D106" s="24" t="s">
        <v>43</v>
      </c>
      <c r="E106" s="8" t="s">
        <v>29</v>
      </c>
      <c r="F106" s="9">
        <v>10</v>
      </c>
      <c r="G106" s="12"/>
      <c r="I106" s="13">
        <v>97</v>
      </c>
      <c r="J106" s="14">
        <v>4</v>
      </c>
    </row>
    <row r="107" spans="1:10" ht="42" customHeight="1" x14ac:dyDescent="0.15">
      <c r="A107" s="6"/>
      <c r="B107" s="7"/>
      <c r="C107" s="24" t="s">
        <v>44</v>
      </c>
      <c r="D107" s="24"/>
      <c r="E107" s="8" t="s">
        <v>13</v>
      </c>
      <c r="F107" s="9">
        <v>1</v>
      </c>
      <c r="G107" s="11">
        <f>G108+G109</f>
        <v>0</v>
      </c>
      <c r="I107" s="13">
        <v>98</v>
      </c>
      <c r="J107" s="14">
        <v>3</v>
      </c>
    </row>
    <row r="108" spans="1:10" ht="42" customHeight="1" x14ac:dyDescent="0.15">
      <c r="A108" s="6"/>
      <c r="B108" s="7"/>
      <c r="C108" s="7"/>
      <c r="D108" s="24" t="s">
        <v>45</v>
      </c>
      <c r="E108" s="8" t="s">
        <v>29</v>
      </c>
      <c r="F108" s="9">
        <v>10</v>
      </c>
      <c r="G108" s="12"/>
      <c r="I108" s="13">
        <v>99</v>
      </c>
      <c r="J108" s="14">
        <v>4</v>
      </c>
    </row>
    <row r="109" spans="1:10" ht="42" customHeight="1" x14ac:dyDescent="0.15">
      <c r="A109" s="6"/>
      <c r="B109" s="7"/>
      <c r="C109" s="7"/>
      <c r="D109" s="24" t="s">
        <v>46</v>
      </c>
      <c r="E109" s="8" t="s">
        <v>29</v>
      </c>
      <c r="F109" s="9">
        <v>10</v>
      </c>
      <c r="G109" s="12"/>
      <c r="I109" s="13">
        <v>100</v>
      </c>
      <c r="J109" s="14">
        <v>4</v>
      </c>
    </row>
    <row r="110" spans="1:10" ht="42" customHeight="1" x14ac:dyDescent="0.15">
      <c r="A110" s="6"/>
      <c r="B110" s="7"/>
      <c r="C110" s="24" t="s">
        <v>108</v>
      </c>
      <c r="D110" s="24"/>
      <c r="E110" s="8" t="s">
        <v>13</v>
      </c>
      <c r="F110" s="9">
        <v>1</v>
      </c>
      <c r="G110" s="11">
        <f>G111+G112+G113+G114+G115+G116+G117+G118+G119+G120+G121+G122+G123+G124+G125+G126+G127+G128+G129+G130+G131+G132+G133+G134+G135</f>
        <v>0</v>
      </c>
      <c r="I110" s="13">
        <v>101</v>
      </c>
      <c r="J110" s="14">
        <v>3</v>
      </c>
    </row>
    <row r="111" spans="1:10" ht="42" customHeight="1" x14ac:dyDescent="0.15">
      <c r="A111" s="6"/>
      <c r="B111" s="7"/>
      <c r="C111" s="7"/>
      <c r="D111" s="24" t="s">
        <v>109</v>
      </c>
      <c r="E111" s="8" t="s">
        <v>21</v>
      </c>
      <c r="F111" s="9">
        <v>5</v>
      </c>
      <c r="G111" s="12"/>
      <c r="I111" s="13">
        <v>102</v>
      </c>
      <c r="J111" s="14">
        <v>4</v>
      </c>
    </row>
    <row r="112" spans="1:10" ht="42" customHeight="1" x14ac:dyDescent="0.15">
      <c r="A112" s="6"/>
      <c r="B112" s="7"/>
      <c r="C112" s="7"/>
      <c r="D112" s="24" t="s">
        <v>110</v>
      </c>
      <c r="E112" s="8" t="s">
        <v>50</v>
      </c>
      <c r="F112" s="9">
        <v>1</v>
      </c>
      <c r="G112" s="12"/>
      <c r="I112" s="13">
        <v>103</v>
      </c>
      <c r="J112" s="14">
        <v>4</v>
      </c>
    </row>
    <row r="113" spans="1:10" ht="42" customHeight="1" x14ac:dyDescent="0.15">
      <c r="A113" s="6"/>
      <c r="B113" s="7"/>
      <c r="C113" s="7"/>
      <c r="D113" s="24" t="s">
        <v>110</v>
      </c>
      <c r="E113" s="8" t="s">
        <v>50</v>
      </c>
      <c r="F113" s="9">
        <v>1</v>
      </c>
      <c r="G113" s="12"/>
      <c r="I113" s="13">
        <v>104</v>
      </c>
      <c r="J113" s="14">
        <v>4</v>
      </c>
    </row>
    <row r="114" spans="1:10" ht="42" customHeight="1" x14ac:dyDescent="0.15">
      <c r="A114" s="6"/>
      <c r="B114" s="7"/>
      <c r="C114" s="7"/>
      <c r="D114" s="24" t="s">
        <v>110</v>
      </c>
      <c r="E114" s="8" t="s">
        <v>50</v>
      </c>
      <c r="F114" s="9">
        <v>1</v>
      </c>
      <c r="G114" s="12"/>
      <c r="I114" s="13">
        <v>105</v>
      </c>
      <c r="J114" s="14">
        <v>4</v>
      </c>
    </row>
    <row r="115" spans="1:10" ht="42" customHeight="1" x14ac:dyDescent="0.15">
      <c r="A115" s="6"/>
      <c r="B115" s="7"/>
      <c r="C115" s="7"/>
      <c r="D115" s="24" t="s">
        <v>111</v>
      </c>
      <c r="E115" s="8" t="s">
        <v>50</v>
      </c>
      <c r="F115" s="9">
        <v>1</v>
      </c>
      <c r="G115" s="12"/>
      <c r="I115" s="13">
        <v>106</v>
      </c>
      <c r="J115" s="14">
        <v>4</v>
      </c>
    </row>
    <row r="116" spans="1:10" ht="42" customHeight="1" x14ac:dyDescent="0.15">
      <c r="A116" s="6"/>
      <c r="B116" s="7"/>
      <c r="C116" s="7"/>
      <c r="D116" s="24" t="s">
        <v>112</v>
      </c>
      <c r="E116" s="8" t="s">
        <v>50</v>
      </c>
      <c r="F116" s="9">
        <v>2</v>
      </c>
      <c r="G116" s="12"/>
      <c r="I116" s="13">
        <v>107</v>
      </c>
      <c r="J116" s="14">
        <v>4</v>
      </c>
    </row>
    <row r="117" spans="1:10" ht="42" customHeight="1" x14ac:dyDescent="0.15">
      <c r="A117" s="6"/>
      <c r="B117" s="7"/>
      <c r="C117" s="7"/>
      <c r="D117" s="24" t="s">
        <v>113</v>
      </c>
      <c r="E117" s="8" t="s">
        <v>50</v>
      </c>
      <c r="F117" s="9">
        <v>3</v>
      </c>
      <c r="G117" s="12"/>
      <c r="I117" s="13">
        <v>108</v>
      </c>
      <c r="J117" s="14">
        <v>4</v>
      </c>
    </row>
    <row r="118" spans="1:10" ht="42" customHeight="1" x14ac:dyDescent="0.15">
      <c r="A118" s="6"/>
      <c r="B118" s="7"/>
      <c r="C118" s="7"/>
      <c r="D118" s="24" t="s">
        <v>114</v>
      </c>
      <c r="E118" s="8" t="s">
        <v>50</v>
      </c>
      <c r="F118" s="9">
        <v>5</v>
      </c>
      <c r="G118" s="12"/>
      <c r="I118" s="13">
        <v>109</v>
      </c>
      <c r="J118" s="14">
        <v>4</v>
      </c>
    </row>
    <row r="119" spans="1:10" ht="42" customHeight="1" x14ac:dyDescent="0.15">
      <c r="A119" s="6"/>
      <c r="B119" s="7"/>
      <c r="C119" s="7"/>
      <c r="D119" s="24" t="s">
        <v>115</v>
      </c>
      <c r="E119" s="8" t="s">
        <v>50</v>
      </c>
      <c r="F119" s="9">
        <v>5</v>
      </c>
      <c r="G119" s="12"/>
      <c r="I119" s="13">
        <v>110</v>
      </c>
      <c r="J119" s="14">
        <v>4</v>
      </c>
    </row>
    <row r="120" spans="1:10" ht="42" customHeight="1" x14ac:dyDescent="0.15">
      <c r="A120" s="6"/>
      <c r="B120" s="7"/>
      <c r="C120" s="7"/>
      <c r="D120" s="24" t="s">
        <v>116</v>
      </c>
      <c r="E120" s="8" t="s">
        <v>56</v>
      </c>
      <c r="F120" s="9">
        <v>1</v>
      </c>
      <c r="G120" s="12"/>
      <c r="I120" s="13">
        <v>111</v>
      </c>
      <c r="J120" s="14">
        <v>4</v>
      </c>
    </row>
    <row r="121" spans="1:10" ht="42" customHeight="1" x14ac:dyDescent="0.15">
      <c r="A121" s="6"/>
      <c r="B121" s="7"/>
      <c r="C121" s="7"/>
      <c r="D121" s="24" t="s">
        <v>117</v>
      </c>
      <c r="E121" s="8" t="s">
        <v>17</v>
      </c>
      <c r="F121" s="9">
        <v>5</v>
      </c>
      <c r="G121" s="12"/>
      <c r="I121" s="13">
        <v>112</v>
      </c>
      <c r="J121" s="14">
        <v>4</v>
      </c>
    </row>
    <row r="122" spans="1:10" ht="42" customHeight="1" x14ac:dyDescent="0.15">
      <c r="A122" s="6"/>
      <c r="B122" s="7"/>
      <c r="C122" s="7"/>
      <c r="D122" s="24" t="s">
        <v>58</v>
      </c>
      <c r="E122" s="8" t="s">
        <v>50</v>
      </c>
      <c r="F122" s="9">
        <v>38</v>
      </c>
      <c r="G122" s="12"/>
      <c r="I122" s="13">
        <v>113</v>
      </c>
      <c r="J122" s="14">
        <v>4</v>
      </c>
    </row>
    <row r="123" spans="1:10" ht="42" customHeight="1" x14ac:dyDescent="0.15">
      <c r="A123" s="6"/>
      <c r="B123" s="7"/>
      <c r="C123" s="7"/>
      <c r="D123" s="24" t="s">
        <v>118</v>
      </c>
      <c r="E123" s="8" t="s">
        <v>50</v>
      </c>
      <c r="F123" s="9">
        <v>1</v>
      </c>
      <c r="G123" s="12"/>
      <c r="I123" s="13">
        <v>114</v>
      </c>
      <c r="J123" s="14">
        <v>4</v>
      </c>
    </row>
    <row r="124" spans="1:10" ht="42" customHeight="1" x14ac:dyDescent="0.15">
      <c r="A124" s="6"/>
      <c r="B124" s="7"/>
      <c r="C124" s="7"/>
      <c r="D124" s="24" t="s">
        <v>119</v>
      </c>
      <c r="E124" s="8" t="s">
        <v>50</v>
      </c>
      <c r="F124" s="9">
        <v>1</v>
      </c>
      <c r="G124" s="12"/>
      <c r="I124" s="13">
        <v>115</v>
      </c>
      <c r="J124" s="14">
        <v>4</v>
      </c>
    </row>
    <row r="125" spans="1:10" ht="42" customHeight="1" x14ac:dyDescent="0.15">
      <c r="A125" s="6"/>
      <c r="B125" s="7"/>
      <c r="C125" s="7"/>
      <c r="D125" s="24" t="s">
        <v>120</v>
      </c>
      <c r="E125" s="8" t="s">
        <v>21</v>
      </c>
      <c r="F125" s="9">
        <v>1</v>
      </c>
      <c r="G125" s="12"/>
      <c r="I125" s="13">
        <v>116</v>
      </c>
      <c r="J125" s="14">
        <v>4</v>
      </c>
    </row>
    <row r="126" spans="1:10" ht="42" customHeight="1" x14ac:dyDescent="0.15">
      <c r="A126" s="6"/>
      <c r="B126" s="7"/>
      <c r="C126" s="7"/>
      <c r="D126" s="24" t="s">
        <v>121</v>
      </c>
      <c r="E126" s="8" t="s">
        <v>56</v>
      </c>
      <c r="F126" s="9">
        <v>1</v>
      </c>
      <c r="G126" s="12"/>
      <c r="I126" s="13">
        <v>117</v>
      </c>
      <c r="J126" s="14">
        <v>4</v>
      </c>
    </row>
    <row r="127" spans="1:10" ht="42" customHeight="1" x14ac:dyDescent="0.15">
      <c r="A127" s="6"/>
      <c r="B127" s="7"/>
      <c r="C127" s="7"/>
      <c r="D127" s="24" t="s">
        <v>122</v>
      </c>
      <c r="E127" s="8" t="s">
        <v>50</v>
      </c>
      <c r="F127" s="9">
        <v>1</v>
      </c>
      <c r="G127" s="12"/>
      <c r="I127" s="13">
        <v>118</v>
      </c>
      <c r="J127" s="14">
        <v>4</v>
      </c>
    </row>
    <row r="128" spans="1:10" ht="42" customHeight="1" x14ac:dyDescent="0.15">
      <c r="A128" s="6"/>
      <c r="B128" s="7"/>
      <c r="C128" s="7"/>
      <c r="D128" s="24" t="s">
        <v>123</v>
      </c>
      <c r="E128" s="8" t="s">
        <v>50</v>
      </c>
      <c r="F128" s="9">
        <v>1</v>
      </c>
      <c r="G128" s="12"/>
      <c r="I128" s="13">
        <v>119</v>
      </c>
      <c r="J128" s="14">
        <v>4</v>
      </c>
    </row>
    <row r="129" spans="1:10" ht="42" customHeight="1" x14ac:dyDescent="0.15">
      <c r="A129" s="6"/>
      <c r="B129" s="7"/>
      <c r="C129" s="7"/>
      <c r="D129" s="24" t="s">
        <v>124</v>
      </c>
      <c r="E129" s="8" t="s">
        <v>50</v>
      </c>
      <c r="F129" s="9">
        <v>3</v>
      </c>
      <c r="G129" s="12"/>
      <c r="I129" s="13">
        <v>120</v>
      </c>
      <c r="J129" s="14">
        <v>4</v>
      </c>
    </row>
    <row r="130" spans="1:10" ht="42" customHeight="1" x14ac:dyDescent="0.15">
      <c r="A130" s="6"/>
      <c r="B130" s="7"/>
      <c r="C130" s="7"/>
      <c r="D130" s="24" t="s">
        <v>125</v>
      </c>
      <c r="E130" s="8" t="s">
        <v>50</v>
      </c>
      <c r="F130" s="9">
        <v>1</v>
      </c>
      <c r="G130" s="12"/>
      <c r="I130" s="13">
        <v>121</v>
      </c>
      <c r="J130" s="14">
        <v>4</v>
      </c>
    </row>
    <row r="131" spans="1:10" ht="42" customHeight="1" x14ac:dyDescent="0.15">
      <c r="A131" s="6"/>
      <c r="B131" s="7"/>
      <c r="C131" s="7"/>
      <c r="D131" s="24" t="s">
        <v>125</v>
      </c>
      <c r="E131" s="8" t="s">
        <v>50</v>
      </c>
      <c r="F131" s="9">
        <v>1</v>
      </c>
      <c r="G131" s="12"/>
      <c r="I131" s="13">
        <v>122</v>
      </c>
      <c r="J131" s="14">
        <v>4</v>
      </c>
    </row>
    <row r="132" spans="1:10" ht="42" customHeight="1" x14ac:dyDescent="0.15">
      <c r="A132" s="6"/>
      <c r="B132" s="7"/>
      <c r="C132" s="7"/>
      <c r="D132" s="24" t="s">
        <v>125</v>
      </c>
      <c r="E132" s="8" t="s">
        <v>50</v>
      </c>
      <c r="F132" s="9">
        <v>1</v>
      </c>
      <c r="G132" s="12"/>
      <c r="I132" s="13">
        <v>123</v>
      </c>
      <c r="J132" s="14">
        <v>4</v>
      </c>
    </row>
    <row r="133" spans="1:10" ht="42" customHeight="1" x14ac:dyDescent="0.15">
      <c r="A133" s="6"/>
      <c r="B133" s="7"/>
      <c r="C133" s="7"/>
      <c r="D133" s="24" t="s">
        <v>125</v>
      </c>
      <c r="E133" s="8" t="s">
        <v>50</v>
      </c>
      <c r="F133" s="9">
        <v>1</v>
      </c>
      <c r="G133" s="12"/>
      <c r="I133" s="13">
        <v>124</v>
      </c>
      <c r="J133" s="14">
        <v>4</v>
      </c>
    </row>
    <row r="134" spans="1:10" ht="42" customHeight="1" x14ac:dyDescent="0.15">
      <c r="A134" s="6"/>
      <c r="B134" s="7"/>
      <c r="C134" s="7"/>
      <c r="D134" s="24" t="s">
        <v>59</v>
      </c>
      <c r="E134" s="8" t="s">
        <v>60</v>
      </c>
      <c r="F134" s="9">
        <v>1</v>
      </c>
      <c r="G134" s="12"/>
      <c r="I134" s="13">
        <v>125</v>
      </c>
      <c r="J134" s="14">
        <v>4</v>
      </c>
    </row>
    <row r="135" spans="1:10" ht="42" customHeight="1" x14ac:dyDescent="0.15">
      <c r="A135" s="6"/>
      <c r="B135" s="7"/>
      <c r="C135" s="7"/>
      <c r="D135" s="24" t="s">
        <v>61</v>
      </c>
      <c r="E135" s="8" t="s">
        <v>60</v>
      </c>
      <c r="F135" s="9">
        <v>1</v>
      </c>
      <c r="G135" s="12"/>
      <c r="I135" s="13">
        <v>126</v>
      </c>
      <c r="J135" s="14">
        <v>4</v>
      </c>
    </row>
    <row r="136" spans="1:10" ht="42" customHeight="1" x14ac:dyDescent="0.15">
      <c r="A136" s="6"/>
      <c r="B136" s="7"/>
      <c r="C136" s="24" t="s">
        <v>67</v>
      </c>
      <c r="D136" s="24"/>
      <c r="E136" s="8" t="s">
        <v>13</v>
      </c>
      <c r="F136" s="9">
        <v>1</v>
      </c>
      <c r="G136" s="11">
        <f>G137+G138+G139+G140+G141+G142+G143+G144+G145+G146+G147+G148+G149+G150+G151+G152+G153+G154+G155</f>
        <v>0</v>
      </c>
      <c r="I136" s="13">
        <v>127</v>
      </c>
      <c r="J136" s="14">
        <v>3</v>
      </c>
    </row>
    <row r="137" spans="1:10" ht="42" customHeight="1" x14ac:dyDescent="0.15">
      <c r="A137" s="6"/>
      <c r="B137" s="7"/>
      <c r="C137" s="7"/>
      <c r="D137" s="24" t="s">
        <v>68</v>
      </c>
      <c r="E137" s="8" t="s">
        <v>40</v>
      </c>
      <c r="F137" s="10">
        <v>23.6</v>
      </c>
      <c r="G137" s="12"/>
      <c r="I137" s="13">
        <v>128</v>
      </c>
      <c r="J137" s="14">
        <v>4</v>
      </c>
    </row>
    <row r="138" spans="1:10" ht="42" customHeight="1" x14ac:dyDescent="0.15">
      <c r="A138" s="6"/>
      <c r="B138" s="7"/>
      <c r="C138" s="7"/>
      <c r="D138" s="24" t="s">
        <v>126</v>
      </c>
      <c r="E138" s="8" t="s">
        <v>70</v>
      </c>
      <c r="F138" s="9">
        <v>4</v>
      </c>
      <c r="G138" s="12"/>
      <c r="I138" s="13">
        <v>129</v>
      </c>
      <c r="J138" s="14">
        <v>4</v>
      </c>
    </row>
    <row r="139" spans="1:10" ht="42" customHeight="1" x14ac:dyDescent="0.15">
      <c r="A139" s="6"/>
      <c r="B139" s="7"/>
      <c r="C139" s="7"/>
      <c r="D139" s="24" t="s">
        <v>126</v>
      </c>
      <c r="E139" s="8" t="s">
        <v>70</v>
      </c>
      <c r="F139" s="9">
        <v>5</v>
      </c>
      <c r="G139" s="12"/>
      <c r="I139" s="13">
        <v>130</v>
      </c>
      <c r="J139" s="14">
        <v>4</v>
      </c>
    </row>
    <row r="140" spans="1:10" ht="42" customHeight="1" x14ac:dyDescent="0.15">
      <c r="A140" s="6"/>
      <c r="B140" s="7"/>
      <c r="C140" s="7"/>
      <c r="D140" s="24" t="s">
        <v>126</v>
      </c>
      <c r="E140" s="8" t="s">
        <v>70</v>
      </c>
      <c r="F140" s="9">
        <v>5</v>
      </c>
      <c r="G140" s="12"/>
      <c r="I140" s="13">
        <v>131</v>
      </c>
      <c r="J140" s="14">
        <v>4</v>
      </c>
    </row>
    <row r="141" spans="1:10" ht="42" customHeight="1" x14ac:dyDescent="0.15">
      <c r="A141" s="6"/>
      <c r="B141" s="7"/>
      <c r="C141" s="7"/>
      <c r="D141" s="24" t="s">
        <v>127</v>
      </c>
      <c r="E141" s="8" t="s">
        <v>70</v>
      </c>
      <c r="F141" s="9">
        <v>6</v>
      </c>
      <c r="G141" s="12"/>
      <c r="I141" s="13">
        <v>132</v>
      </c>
      <c r="J141" s="14">
        <v>4</v>
      </c>
    </row>
    <row r="142" spans="1:10" ht="42" customHeight="1" x14ac:dyDescent="0.15">
      <c r="A142" s="6"/>
      <c r="B142" s="7"/>
      <c r="C142" s="7"/>
      <c r="D142" s="24" t="s">
        <v>74</v>
      </c>
      <c r="E142" s="8" t="s">
        <v>40</v>
      </c>
      <c r="F142" s="10">
        <v>23.6</v>
      </c>
      <c r="G142" s="12"/>
      <c r="I142" s="13">
        <v>133</v>
      </c>
      <c r="J142" s="14">
        <v>4</v>
      </c>
    </row>
    <row r="143" spans="1:10" ht="42" customHeight="1" x14ac:dyDescent="0.15">
      <c r="A143" s="6"/>
      <c r="B143" s="7"/>
      <c r="C143" s="7"/>
      <c r="D143" s="24" t="s">
        <v>128</v>
      </c>
      <c r="E143" s="8" t="s">
        <v>40</v>
      </c>
      <c r="F143" s="10">
        <v>1.6</v>
      </c>
      <c r="G143" s="12"/>
      <c r="I143" s="13">
        <v>134</v>
      </c>
      <c r="J143" s="14">
        <v>4</v>
      </c>
    </row>
    <row r="144" spans="1:10" ht="42" customHeight="1" x14ac:dyDescent="0.15">
      <c r="A144" s="6"/>
      <c r="B144" s="7"/>
      <c r="C144" s="7"/>
      <c r="D144" s="24" t="s">
        <v>129</v>
      </c>
      <c r="E144" s="8" t="s">
        <v>70</v>
      </c>
      <c r="F144" s="9">
        <v>7</v>
      </c>
      <c r="G144" s="12"/>
      <c r="I144" s="13">
        <v>135</v>
      </c>
      <c r="J144" s="14">
        <v>4</v>
      </c>
    </row>
    <row r="145" spans="1:10" ht="42" customHeight="1" x14ac:dyDescent="0.15">
      <c r="A145" s="6"/>
      <c r="B145" s="7"/>
      <c r="C145" s="7"/>
      <c r="D145" s="24" t="s">
        <v>130</v>
      </c>
      <c r="E145" s="8" t="s">
        <v>70</v>
      </c>
      <c r="F145" s="9">
        <v>2</v>
      </c>
      <c r="G145" s="12"/>
      <c r="I145" s="13">
        <v>136</v>
      </c>
      <c r="J145" s="14">
        <v>4</v>
      </c>
    </row>
    <row r="146" spans="1:10" ht="42" customHeight="1" x14ac:dyDescent="0.15">
      <c r="A146" s="6"/>
      <c r="B146" s="7"/>
      <c r="C146" s="7"/>
      <c r="D146" s="24" t="s">
        <v>131</v>
      </c>
      <c r="E146" s="8" t="s">
        <v>70</v>
      </c>
      <c r="F146" s="9">
        <v>4</v>
      </c>
      <c r="G146" s="12"/>
      <c r="I146" s="13">
        <v>137</v>
      </c>
      <c r="J146" s="14">
        <v>4</v>
      </c>
    </row>
    <row r="147" spans="1:10" ht="42" customHeight="1" x14ac:dyDescent="0.15">
      <c r="A147" s="6"/>
      <c r="B147" s="7"/>
      <c r="C147" s="7"/>
      <c r="D147" s="24" t="s">
        <v>132</v>
      </c>
      <c r="E147" s="8" t="s">
        <v>23</v>
      </c>
      <c r="F147" s="9">
        <v>1</v>
      </c>
      <c r="G147" s="12"/>
      <c r="I147" s="13">
        <v>138</v>
      </c>
      <c r="J147" s="14">
        <v>4</v>
      </c>
    </row>
    <row r="148" spans="1:10" ht="42" customHeight="1" x14ac:dyDescent="0.15">
      <c r="A148" s="6"/>
      <c r="B148" s="7"/>
      <c r="C148" s="7"/>
      <c r="D148" s="24" t="s">
        <v>133</v>
      </c>
      <c r="E148" s="8" t="s">
        <v>23</v>
      </c>
      <c r="F148" s="9">
        <v>1</v>
      </c>
      <c r="G148" s="12"/>
      <c r="I148" s="13">
        <v>139</v>
      </c>
      <c r="J148" s="14">
        <v>4</v>
      </c>
    </row>
    <row r="149" spans="1:10" ht="42" customHeight="1" x14ac:dyDescent="0.15">
      <c r="A149" s="6"/>
      <c r="B149" s="7"/>
      <c r="C149" s="7"/>
      <c r="D149" s="24" t="s">
        <v>134</v>
      </c>
      <c r="E149" s="8" t="s">
        <v>56</v>
      </c>
      <c r="F149" s="9">
        <v>1</v>
      </c>
      <c r="G149" s="12"/>
      <c r="I149" s="13">
        <v>140</v>
      </c>
      <c r="J149" s="14">
        <v>4</v>
      </c>
    </row>
    <row r="150" spans="1:10" ht="42" customHeight="1" x14ac:dyDescent="0.15">
      <c r="A150" s="6"/>
      <c r="B150" s="7"/>
      <c r="C150" s="7"/>
      <c r="D150" s="24" t="s">
        <v>135</v>
      </c>
      <c r="E150" s="8" t="s">
        <v>50</v>
      </c>
      <c r="F150" s="9">
        <v>1</v>
      </c>
      <c r="G150" s="12"/>
      <c r="I150" s="13">
        <v>141</v>
      </c>
      <c r="J150" s="14">
        <v>4</v>
      </c>
    </row>
    <row r="151" spans="1:10" ht="42" customHeight="1" x14ac:dyDescent="0.15">
      <c r="A151" s="6"/>
      <c r="B151" s="7"/>
      <c r="C151" s="7"/>
      <c r="D151" s="24" t="s">
        <v>136</v>
      </c>
      <c r="E151" s="8" t="s">
        <v>50</v>
      </c>
      <c r="F151" s="9">
        <v>2</v>
      </c>
      <c r="G151" s="12"/>
      <c r="I151" s="13">
        <v>142</v>
      </c>
      <c r="J151" s="14">
        <v>4</v>
      </c>
    </row>
    <row r="152" spans="1:10" ht="42" customHeight="1" x14ac:dyDescent="0.15">
      <c r="A152" s="6"/>
      <c r="B152" s="7"/>
      <c r="C152" s="7"/>
      <c r="D152" s="24" t="s">
        <v>136</v>
      </c>
      <c r="E152" s="8" t="s">
        <v>50</v>
      </c>
      <c r="F152" s="9">
        <v>2</v>
      </c>
      <c r="G152" s="12"/>
      <c r="I152" s="13">
        <v>143</v>
      </c>
      <c r="J152" s="14">
        <v>4</v>
      </c>
    </row>
    <row r="153" spans="1:10" ht="42" customHeight="1" x14ac:dyDescent="0.15">
      <c r="A153" s="6"/>
      <c r="B153" s="7"/>
      <c r="C153" s="7"/>
      <c r="D153" s="24" t="s">
        <v>136</v>
      </c>
      <c r="E153" s="8" t="s">
        <v>50</v>
      </c>
      <c r="F153" s="9">
        <v>2</v>
      </c>
      <c r="G153" s="12"/>
      <c r="I153" s="13">
        <v>144</v>
      </c>
      <c r="J153" s="14">
        <v>4</v>
      </c>
    </row>
    <row r="154" spans="1:10" ht="42" customHeight="1" x14ac:dyDescent="0.15">
      <c r="A154" s="6"/>
      <c r="B154" s="7"/>
      <c r="C154" s="7"/>
      <c r="D154" s="24" t="s">
        <v>75</v>
      </c>
      <c r="E154" s="8" t="s">
        <v>40</v>
      </c>
      <c r="F154" s="10">
        <v>23.6</v>
      </c>
      <c r="G154" s="12"/>
      <c r="I154" s="13">
        <v>145</v>
      </c>
      <c r="J154" s="14">
        <v>4</v>
      </c>
    </row>
    <row r="155" spans="1:10" ht="42" customHeight="1" x14ac:dyDescent="0.15">
      <c r="A155" s="6"/>
      <c r="B155" s="7"/>
      <c r="C155" s="7"/>
      <c r="D155" s="24" t="s">
        <v>76</v>
      </c>
      <c r="E155" s="8" t="s">
        <v>40</v>
      </c>
      <c r="F155" s="10">
        <v>23.6</v>
      </c>
      <c r="G155" s="12"/>
      <c r="I155" s="13">
        <v>146</v>
      </c>
      <c r="J155" s="14">
        <v>4</v>
      </c>
    </row>
    <row r="156" spans="1:10" ht="42" customHeight="1" x14ac:dyDescent="0.15">
      <c r="A156" s="6"/>
      <c r="B156" s="7"/>
      <c r="C156" s="24" t="s">
        <v>78</v>
      </c>
      <c r="D156" s="24"/>
      <c r="E156" s="8" t="s">
        <v>13</v>
      </c>
      <c r="F156" s="9">
        <v>1</v>
      </c>
      <c r="G156" s="11">
        <f>G157</f>
        <v>0</v>
      </c>
      <c r="I156" s="13">
        <v>147</v>
      </c>
      <c r="J156" s="14">
        <v>3</v>
      </c>
    </row>
    <row r="157" spans="1:10" ht="42" customHeight="1" x14ac:dyDescent="0.15">
      <c r="A157" s="6"/>
      <c r="B157" s="7"/>
      <c r="C157" s="7"/>
      <c r="D157" s="24" t="s">
        <v>79</v>
      </c>
      <c r="E157" s="8" t="s">
        <v>34</v>
      </c>
      <c r="F157" s="9">
        <v>13</v>
      </c>
      <c r="G157" s="12"/>
      <c r="I157" s="13">
        <v>148</v>
      </c>
      <c r="J157" s="14">
        <v>4</v>
      </c>
    </row>
    <row r="158" spans="1:10" ht="42" customHeight="1" x14ac:dyDescent="0.15">
      <c r="A158" s="6"/>
      <c r="B158" s="7"/>
      <c r="C158" s="24" t="s">
        <v>80</v>
      </c>
      <c r="D158" s="24"/>
      <c r="E158" s="8" t="s">
        <v>13</v>
      </c>
      <c r="F158" s="9">
        <v>1</v>
      </c>
      <c r="G158" s="11">
        <f>G159+G160+G161</f>
        <v>0</v>
      </c>
      <c r="I158" s="13">
        <v>149</v>
      </c>
      <c r="J158" s="14">
        <v>3</v>
      </c>
    </row>
    <row r="159" spans="1:10" ht="42" customHeight="1" x14ac:dyDescent="0.15">
      <c r="A159" s="6"/>
      <c r="B159" s="7"/>
      <c r="C159" s="7"/>
      <c r="D159" s="24" t="s">
        <v>81</v>
      </c>
      <c r="E159" s="8" t="s">
        <v>40</v>
      </c>
      <c r="F159" s="9">
        <v>50</v>
      </c>
      <c r="G159" s="12"/>
      <c r="I159" s="13">
        <v>150</v>
      </c>
      <c r="J159" s="14">
        <v>4</v>
      </c>
    </row>
    <row r="160" spans="1:10" ht="42" customHeight="1" x14ac:dyDescent="0.15">
      <c r="A160" s="6"/>
      <c r="B160" s="7"/>
      <c r="C160" s="7"/>
      <c r="D160" s="24" t="s">
        <v>82</v>
      </c>
      <c r="E160" s="8" t="s">
        <v>34</v>
      </c>
      <c r="F160" s="9">
        <v>13</v>
      </c>
      <c r="G160" s="12"/>
      <c r="I160" s="13">
        <v>151</v>
      </c>
      <c r="J160" s="14">
        <v>4</v>
      </c>
    </row>
    <row r="161" spans="1:10" ht="42" customHeight="1" x14ac:dyDescent="0.15">
      <c r="A161" s="6"/>
      <c r="B161" s="7"/>
      <c r="C161" s="7"/>
      <c r="D161" s="24" t="s">
        <v>137</v>
      </c>
      <c r="E161" s="8" t="s">
        <v>138</v>
      </c>
      <c r="F161" s="9">
        <v>1</v>
      </c>
      <c r="G161" s="12"/>
      <c r="I161" s="13">
        <v>152</v>
      </c>
      <c r="J161" s="14">
        <v>4</v>
      </c>
    </row>
    <row r="162" spans="1:10" ht="42" customHeight="1" x14ac:dyDescent="0.15">
      <c r="A162" s="6"/>
      <c r="B162" s="7"/>
      <c r="C162" s="24" t="s">
        <v>83</v>
      </c>
      <c r="D162" s="24"/>
      <c r="E162" s="8" t="s">
        <v>13</v>
      </c>
      <c r="F162" s="9">
        <v>1</v>
      </c>
      <c r="G162" s="11">
        <f>G163+G164+G165</f>
        <v>0</v>
      </c>
      <c r="I162" s="13">
        <v>153</v>
      </c>
      <c r="J162" s="14">
        <v>3</v>
      </c>
    </row>
    <row r="163" spans="1:10" ht="42" customHeight="1" x14ac:dyDescent="0.15">
      <c r="A163" s="6"/>
      <c r="B163" s="7"/>
      <c r="C163" s="7"/>
      <c r="D163" s="24" t="s">
        <v>84</v>
      </c>
      <c r="E163" s="8" t="s">
        <v>29</v>
      </c>
      <c r="F163" s="9">
        <v>1</v>
      </c>
      <c r="G163" s="12"/>
      <c r="I163" s="13">
        <v>154</v>
      </c>
      <c r="J163" s="14">
        <v>4</v>
      </c>
    </row>
    <row r="164" spans="1:10" ht="42" customHeight="1" x14ac:dyDescent="0.15">
      <c r="A164" s="6"/>
      <c r="B164" s="7"/>
      <c r="C164" s="7"/>
      <c r="D164" s="24" t="s">
        <v>85</v>
      </c>
      <c r="E164" s="8" t="s">
        <v>29</v>
      </c>
      <c r="F164" s="9">
        <v>1</v>
      </c>
      <c r="G164" s="12"/>
      <c r="I164" s="13">
        <v>155</v>
      </c>
      <c r="J164" s="14">
        <v>4</v>
      </c>
    </row>
    <row r="165" spans="1:10" ht="42" customHeight="1" x14ac:dyDescent="0.15">
      <c r="A165" s="6"/>
      <c r="B165" s="7"/>
      <c r="C165" s="7"/>
      <c r="D165" s="24" t="s">
        <v>85</v>
      </c>
      <c r="E165" s="8" t="s">
        <v>29</v>
      </c>
      <c r="F165" s="10">
        <v>0.06</v>
      </c>
      <c r="G165" s="12"/>
      <c r="I165" s="13">
        <v>156</v>
      </c>
      <c r="J165" s="14">
        <v>4</v>
      </c>
    </row>
    <row r="166" spans="1:10" ht="42" customHeight="1" x14ac:dyDescent="0.15">
      <c r="A166" s="6"/>
      <c r="B166" s="24" t="s">
        <v>139</v>
      </c>
      <c r="C166" s="24"/>
      <c r="D166" s="24"/>
      <c r="E166" s="8" t="s">
        <v>13</v>
      </c>
      <c r="F166" s="9">
        <v>1</v>
      </c>
      <c r="G166" s="11">
        <f>G167+G171+G174+G202+G232+G234+G239+G244+G250+G254</f>
        <v>0</v>
      </c>
      <c r="I166" s="13">
        <v>157</v>
      </c>
      <c r="J166" s="14">
        <v>2</v>
      </c>
    </row>
    <row r="167" spans="1:10" ht="42" customHeight="1" x14ac:dyDescent="0.15">
      <c r="A167" s="6"/>
      <c r="B167" s="7"/>
      <c r="C167" s="24" t="s">
        <v>41</v>
      </c>
      <c r="D167" s="24"/>
      <c r="E167" s="8" t="s">
        <v>13</v>
      </c>
      <c r="F167" s="9">
        <v>1</v>
      </c>
      <c r="G167" s="11">
        <f>G168+G169+G170</f>
        <v>0</v>
      </c>
      <c r="I167" s="13">
        <v>158</v>
      </c>
      <c r="J167" s="14">
        <v>3</v>
      </c>
    </row>
    <row r="168" spans="1:10" ht="42" customHeight="1" x14ac:dyDescent="0.15">
      <c r="A168" s="6"/>
      <c r="B168" s="7"/>
      <c r="C168" s="7"/>
      <c r="D168" s="24" t="s">
        <v>42</v>
      </c>
      <c r="E168" s="8" t="s">
        <v>29</v>
      </c>
      <c r="F168" s="9">
        <v>30</v>
      </c>
      <c r="G168" s="12"/>
      <c r="I168" s="13">
        <v>159</v>
      </c>
      <c r="J168" s="14">
        <v>4</v>
      </c>
    </row>
    <row r="169" spans="1:10" ht="42" customHeight="1" x14ac:dyDescent="0.15">
      <c r="A169" s="6"/>
      <c r="B169" s="7"/>
      <c r="C169" s="7"/>
      <c r="D169" s="24" t="s">
        <v>43</v>
      </c>
      <c r="E169" s="8" t="s">
        <v>29</v>
      </c>
      <c r="F169" s="9">
        <v>10</v>
      </c>
      <c r="G169" s="12"/>
      <c r="I169" s="13">
        <v>160</v>
      </c>
      <c r="J169" s="14">
        <v>4</v>
      </c>
    </row>
    <row r="170" spans="1:10" ht="42" customHeight="1" x14ac:dyDescent="0.15">
      <c r="A170" s="6"/>
      <c r="B170" s="7"/>
      <c r="C170" s="7"/>
      <c r="D170" s="24" t="s">
        <v>43</v>
      </c>
      <c r="E170" s="8" t="s">
        <v>29</v>
      </c>
      <c r="F170" s="9">
        <v>20</v>
      </c>
      <c r="G170" s="12"/>
      <c r="I170" s="13">
        <v>161</v>
      </c>
      <c r="J170" s="14">
        <v>4</v>
      </c>
    </row>
    <row r="171" spans="1:10" ht="42" customHeight="1" x14ac:dyDescent="0.15">
      <c r="A171" s="6"/>
      <c r="B171" s="7"/>
      <c r="C171" s="24" t="s">
        <v>140</v>
      </c>
      <c r="D171" s="24"/>
      <c r="E171" s="8" t="s">
        <v>13</v>
      </c>
      <c r="F171" s="9">
        <v>1</v>
      </c>
      <c r="G171" s="11">
        <f>G172+G173</f>
        <v>0</v>
      </c>
      <c r="I171" s="13">
        <v>162</v>
      </c>
      <c r="J171" s="14">
        <v>3</v>
      </c>
    </row>
    <row r="172" spans="1:10" ht="42" customHeight="1" x14ac:dyDescent="0.15">
      <c r="A172" s="6"/>
      <c r="B172" s="7"/>
      <c r="C172" s="7"/>
      <c r="D172" s="24" t="s">
        <v>45</v>
      </c>
      <c r="E172" s="8" t="s">
        <v>29</v>
      </c>
      <c r="F172" s="9">
        <v>30</v>
      </c>
      <c r="G172" s="12"/>
      <c r="I172" s="13">
        <v>163</v>
      </c>
      <c r="J172" s="14">
        <v>4</v>
      </c>
    </row>
    <row r="173" spans="1:10" ht="42" customHeight="1" x14ac:dyDescent="0.15">
      <c r="A173" s="6"/>
      <c r="B173" s="7"/>
      <c r="C173" s="7"/>
      <c r="D173" s="24" t="s">
        <v>46</v>
      </c>
      <c r="E173" s="8" t="s">
        <v>29</v>
      </c>
      <c r="F173" s="9">
        <v>30</v>
      </c>
      <c r="G173" s="12"/>
      <c r="I173" s="13">
        <v>164</v>
      </c>
      <c r="J173" s="14">
        <v>4</v>
      </c>
    </row>
    <row r="174" spans="1:10" ht="42" customHeight="1" x14ac:dyDescent="0.15">
      <c r="A174" s="6"/>
      <c r="B174" s="7"/>
      <c r="C174" s="24" t="s">
        <v>47</v>
      </c>
      <c r="D174" s="24"/>
      <c r="E174" s="8" t="s">
        <v>13</v>
      </c>
      <c r="F174" s="9">
        <v>1</v>
      </c>
      <c r="G174" s="11">
        <f>G175+G176+G177+G178+G179+G180+G181+G182+G183+G184+G185+G186+G187+G188+G189+G190+G191+G192+G193+G194+G195+G196+G197+G198+G199+G200+G201</f>
        <v>0</v>
      </c>
      <c r="I174" s="13">
        <v>165</v>
      </c>
      <c r="J174" s="14">
        <v>3</v>
      </c>
    </row>
    <row r="175" spans="1:10" ht="42" customHeight="1" x14ac:dyDescent="0.15">
      <c r="A175" s="6"/>
      <c r="B175" s="7"/>
      <c r="C175" s="7"/>
      <c r="D175" s="24" t="s">
        <v>120</v>
      </c>
      <c r="E175" s="8" t="s">
        <v>21</v>
      </c>
      <c r="F175" s="9">
        <v>9</v>
      </c>
      <c r="G175" s="12"/>
      <c r="I175" s="13">
        <v>166</v>
      </c>
      <c r="J175" s="14">
        <v>4</v>
      </c>
    </row>
    <row r="176" spans="1:10" ht="42" customHeight="1" x14ac:dyDescent="0.15">
      <c r="A176" s="6"/>
      <c r="B176" s="7"/>
      <c r="C176" s="7"/>
      <c r="D176" s="24" t="s">
        <v>141</v>
      </c>
      <c r="E176" s="8" t="s">
        <v>50</v>
      </c>
      <c r="F176" s="9">
        <v>2</v>
      </c>
      <c r="G176" s="12"/>
      <c r="I176" s="13">
        <v>167</v>
      </c>
      <c r="J176" s="14">
        <v>4</v>
      </c>
    </row>
    <row r="177" spans="1:10" ht="42" customHeight="1" x14ac:dyDescent="0.15">
      <c r="A177" s="6"/>
      <c r="B177" s="7"/>
      <c r="C177" s="7"/>
      <c r="D177" s="24" t="s">
        <v>142</v>
      </c>
      <c r="E177" s="8" t="s">
        <v>50</v>
      </c>
      <c r="F177" s="9">
        <v>1</v>
      </c>
      <c r="G177" s="12"/>
      <c r="I177" s="13">
        <v>168</v>
      </c>
      <c r="J177" s="14">
        <v>4</v>
      </c>
    </row>
    <row r="178" spans="1:10" ht="42" customHeight="1" x14ac:dyDescent="0.15">
      <c r="A178" s="6"/>
      <c r="B178" s="7"/>
      <c r="C178" s="7"/>
      <c r="D178" s="24" t="s">
        <v>142</v>
      </c>
      <c r="E178" s="8" t="s">
        <v>50</v>
      </c>
      <c r="F178" s="9">
        <v>1</v>
      </c>
      <c r="G178" s="12"/>
      <c r="I178" s="13">
        <v>169</v>
      </c>
      <c r="J178" s="14">
        <v>4</v>
      </c>
    </row>
    <row r="179" spans="1:10" ht="42" customHeight="1" x14ac:dyDescent="0.15">
      <c r="A179" s="6"/>
      <c r="B179" s="7"/>
      <c r="C179" s="7"/>
      <c r="D179" s="24" t="s">
        <v>142</v>
      </c>
      <c r="E179" s="8" t="s">
        <v>50</v>
      </c>
      <c r="F179" s="9">
        <v>1</v>
      </c>
      <c r="G179" s="12"/>
      <c r="I179" s="13">
        <v>170</v>
      </c>
      <c r="J179" s="14">
        <v>4</v>
      </c>
    </row>
    <row r="180" spans="1:10" ht="42" customHeight="1" x14ac:dyDescent="0.15">
      <c r="A180" s="6"/>
      <c r="B180" s="7"/>
      <c r="C180" s="7"/>
      <c r="D180" s="24" t="s">
        <v>143</v>
      </c>
      <c r="E180" s="8" t="s">
        <v>50</v>
      </c>
      <c r="F180" s="9">
        <v>4</v>
      </c>
      <c r="G180" s="12"/>
      <c r="I180" s="13">
        <v>171</v>
      </c>
      <c r="J180" s="14">
        <v>4</v>
      </c>
    </row>
    <row r="181" spans="1:10" ht="42" customHeight="1" x14ac:dyDescent="0.15">
      <c r="A181" s="6"/>
      <c r="B181" s="7"/>
      <c r="C181" s="7"/>
      <c r="D181" s="24" t="s">
        <v>144</v>
      </c>
      <c r="E181" s="8" t="s">
        <v>50</v>
      </c>
      <c r="F181" s="9">
        <v>9</v>
      </c>
      <c r="G181" s="12"/>
      <c r="I181" s="13">
        <v>172</v>
      </c>
      <c r="J181" s="14">
        <v>4</v>
      </c>
    </row>
    <row r="182" spans="1:10" ht="42" customHeight="1" x14ac:dyDescent="0.15">
      <c r="A182" s="6"/>
      <c r="B182" s="7"/>
      <c r="C182" s="7"/>
      <c r="D182" s="24" t="s">
        <v>145</v>
      </c>
      <c r="E182" s="8" t="s">
        <v>50</v>
      </c>
      <c r="F182" s="9">
        <v>1</v>
      </c>
      <c r="G182" s="12"/>
      <c r="I182" s="13">
        <v>173</v>
      </c>
      <c r="J182" s="14">
        <v>4</v>
      </c>
    </row>
    <row r="183" spans="1:10" ht="42" customHeight="1" x14ac:dyDescent="0.15">
      <c r="A183" s="6"/>
      <c r="B183" s="7"/>
      <c r="C183" s="7"/>
      <c r="D183" s="24" t="s">
        <v>146</v>
      </c>
      <c r="E183" s="8" t="s">
        <v>56</v>
      </c>
      <c r="F183" s="9">
        <v>2</v>
      </c>
      <c r="G183" s="12"/>
      <c r="I183" s="13">
        <v>174</v>
      </c>
      <c r="J183" s="14">
        <v>4</v>
      </c>
    </row>
    <row r="184" spans="1:10" ht="42" customHeight="1" x14ac:dyDescent="0.15">
      <c r="A184" s="6"/>
      <c r="B184" s="7"/>
      <c r="C184" s="7"/>
      <c r="D184" s="24" t="s">
        <v>147</v>
      </c>
      <c r="E184" s="8" t="s">
        <v>56</v>
      </c>
      <c r="F184" s="9">
        <v>2</v>
      </c>
      <c r="G184" s="12"/>
      <c r="I184" s="13">
        <v>175</v>
      </c>
      <c r="J184" s="14">
        <v>4</v>
      </c>
    </row>
    <row r="185" spans="1:10" ht="42" customHeight="1" x14ac:dyDescent="0.15">
      <c r="A185" s="6"/>
      <c r="B185" s="7"/>
      <c r="C185" s="7"/>
      <c r="D185" s="24" t="s">
        <v>148</v>
      </c>
      <c r="E185" s="8" t="s">
        <v>65</v>
      </c>
      <c r="F185" s="9">
        <v>2</v>
      </c>
      <c r="G185" s="12"/>
      <c r="I185" s="13">
        <v>176</v>
      </c>
      <c r="J185" s="14">
        <v>4</v>
      </c>
    </row>
    <row r="186" spans="1:10" ht="42" customHeight="1" x14ac:dyDescent="0.15">
      <c r="A186" s="6"/>
      <c r="B186" s="7"/>
      <c r="C186" s="7"/>
      <c r="D186" s="24" t="s">
        <v>149</v>
      </c>
      <c r="E186" s="8" t="s">
        <v>50</v>
      </c>
      <c r="F186" s="9">
        <v>4</v>
      </c>
      <c r="G186" s="12"/>
      <c r="I186" s="13">
        <v>177</v>
      </c>
      <c r="J186" s="14">
        <v>4</v>
      </c>
    </row>
    <row r="187" spans="1:10" ht="42" customHeight="1" x14ac:dyDescent="0.15">
      <c r="A187" s="6"/>
      <c r="B187" s="7"/>
      <c r="C187" s="7"/>
      <c r="D187" s="24" t="s">
        <v>150</v>
      </c>
      <c r="E187" s="8" t="s">
        <v>50</v>
      </c>
      <c r="F187" s="9">
        <v>2</v>
      </c>
      <c r="G187" s="12"/>
      <c r="I187" s="13">
        <v>178</v>
      </c>
      <c r="J187" s="14">
        <v>4</v>
      </c>
    </row>
    <row r="188" spans="1:10" ht="42" customHeight="1" x14ac:dyDescent="0.15">
      <c r="A188" s="6"/>
      <c r="B188" s="7"/>
      <c r="C188" s="7"/>
      <c r="D188" s="24" t="s">
        <v>151</v>
      </c>
      <c r="E188" s="8" t="s">
        <v>50</v>
      </c>
      <c r="F188" s="9">
        <v>2</v>
      </c>
      <c r="G188" s="12"/>
      <c r="I188" s="13">
        <v>179</v>
      </c>
      <c r="J188" s="14">
        <v>4</v>
      </c>
    </row>
    <row r="189" spans="1:10" ht="42" customHeight="1" x14ac:dyDescent="0.15">
      <c r="A189" s="6"/>
      <c r="B189" s="7"/>
      <c r="C189" s="7"/>
      <c r="D189" s="24" t="s">
        <v>152</v>
      </c>
      <c r="E189" s="8" t="s">
        <v>50</v>
      </c>
      <c r="F189" s="9">
        <v>2</v>
      </c>
      <c r="G189" s="12"/>
      <c r="I189" s="13">
        <v>180</v>
      </c>
      <c r="J189" s="14">
        <v>4</v>
      </c>
    </row>
    <row r="190" spans="1:10" ht="42" customHeight="1" x14ac:dyDescent="0.15">
      <c r="A190" s="6"/>
      <c r="B190" s="7"/>
      <c r="C190" s="7"/>
      <c r="D190" s="24" t="s">
        <v>153</v>
      </c>
      <c r="E190" s="8" t="s">
        <v>50</v>
      </c>
      <c r="F190" s="9">
        <v>2</v>
      </c>
      <c r="G190" s="12"/>
      <c r="I190" s="13">
        <v>181</v>
      </c>
      <c r="J190" s="14">
        <v>4</v>
      </c>
    </row>
    <row r="191" spans="1:10" ht="42" customHeight="1" x14ac:dyDescent="0.15">
      <c r="A191" s="6"/>
      <c r="B191" s="7"/>
      <c r="C191" s="7"/>
      <c r="D191" s="24" t="s">
        <v>154</v>
      </c>
      <c r="E191" s="8" t="s">
        <v>50</v>
      </c>
      <c r="F191" s="9">
        <v>4</v>
      </c>
      <c r="G191" s="12"/>
      <c r="I191" s="13">
        <v>182</v>
      </c>
      <c r="J191" s="14">
        <v>4</v>
      </c>
    </row>
    <row r="192" spans="1:10" ht="42" customHeight="1" x14ac:dyDescent="0.15">
      <c r="A192" s="6"/>
      <c r="B192" s="7"/>
      <c r="C192" s="7"/>
      <c r="D192" s="24" t="s">
        <v>155</v>
      </c>
      <c r="E192" s="8" t="s">
        <v>50</v>
      </c>
      <c r="F192" s="9">
        <v>1</v>
      </c>
      <c r="G192" s="12"/>
      <c r="I192" s="13">
        <v>183</v>
      </c>
      <c r="J192" s="14">
        <v>4</v>
      </c>
    </row>
    <row r="193" spans="1:10" ht="42" customHeight="1" x14ac:dyDescent="0.15">
      <c r="A193" s="6"/>
      <c r="B193" s="7"/>
      <c r="C193" s="7"/>
      <c r="D193" s="24" t="s">
        <v>120</v>
      </c>
      <c r="E193" s="8" t="s">
        <v>40</v>
      </c>
      <c r="F193" s="9">
        <v>2</v>
      </c>
      <c r="G193" s="12"/>
      <c r="I193" s="13">
        <v>184</v>
      </c>
      <c r="J193" s="14">
        <v>4</v>
      </c>
    </row>
    <row r="194" spans="1:10" ht="42" customHeight="1" x14ac:dyDescent="0.15">
      <c r="A194" s="6"/>
      <c r="B194" s="7"/>
      <c r="C194" s="7"/>
      <c r="D194" s="24" t="s">
        <v>156</v>
      </c>
      <c r="E194" s="8" t="s">
        <v>50</v>
      </c>
      <c r="F194" s="9">
        <v>1</v>
      </c>
      <c r="G194" s="12"/>
      <c r="I194" s="13">
        <v>185</v>
      </c>
      <c r="J194" s="14">
        <v>4</v>
      </c>
    </row>
    <row r="195" spans="1:10" ht="42" customHeight="1" x14ac:dyDescent="0.15">
      <c r="A195" s="6"/>
      <c r="B195" s="7"/>
      <c r="C195" s="7"/>
      <c r="D195" s="24" t="s">
        <v>144</v>
      </c>
      <c r="E195" s="8" t="s">
        <v>50</v>
      </c>
      <c r="F195" s="9">
        <v>5</v>
      </c>
      <c r="G195" s="12"/>
      <c r="I195" s="13">
        <v>186</v>
      </c>
      <c r="J195" s="14">
        <v>4</v>
      </c>
    </row>
    <row r="196" spans="1:10" ht="42" customHeight="1" x14ac:dyDescent="0.15">
      <c r="A196" s="6"/>
      <c r="B196" s="7"/>
      <c r="C196" s="7"/>
      <c r="D196" s="24" t="s">
        <v>157</v>
      </c>
      <c r="E196" s="8" t="s">
        <v>50</v>
      </c>
      <c r="F196" s="9">
        <v>2</v>
      </c>
      <c r="G196" s="12"/>
      <c r="I196" s="13">
        <v>187</v>
      </c>
      <c r="J196" s="14">
        <v>4</v>
      </c>
    </row>
    <row r="197" spans="1:10" ht="42" customHeight="1" x14ac:dyDescent="0.15">
      <c r="A197" s="6"/>
      <c r="B197" s="7"/>
      <c r="C197" s="7"/>
      <c r="D197" s="24" t="s">
        <v>158</v>
      </c>
      <c r="E197" s="8" t="s">
        <v>56</v>
      </c>
      <c r="F197" s="9">
        <v>1</v>
      </c>
      <c r="G197" s="12"/>
      <c r="I197" s="13">
        <v>188</v>
      </c>
      <c r="J197" s="14">
        <v>4</v>
      </c>
    </row>
    <row r="198" spans="1:10" ht="42" customHeight="1" x14ac:dyDescent="0.15">
      <c r="A198" s="6"/>
      <c r="B198" s="7"/>
      <c r="C198" s="7"/>
      <c r="D198" s="24" t="s">
        <v>159</v>
      </c>
      <c r="E198" s="8" t="s">
        <v>65</v>
      </c>
      <c r="F198" s="9">
        <v>1</v>
      </c>
      <c r="G198" s="12"/>
      <c r="I198" s="13">
        <v>189</v>
      </c>
      <c r="J198" s="14">
        <v>4</v>
      </c>
    </row>
    <row r="199" spans="1:10" ht="42" customHeight="1" x14ac:dyDescent="0.15">
      <c r="A199" s="6"/>
      <c r="B199" s="7"/>
      <c r="C199" s="7"/>
      <c r="D199" s="24" t="s">
        <v>160</v>
      </c>
      <c r="E199" s="8" t="s">
        <v>40</v>
      </c>
      <c r="F199" s="9">
        <v>1</v>
      </c>
      <c r="G199" s="12"/>
      <c r="I199" s="13">
        <v>190</v>
      </c>
      <c r="J199" s="14">
        <v>4</v>
      </c>
    </row>
    <row r="200" spans="1:10" ht="42" customHeight="1" x14ac:dyDescent="0.15">
      <c r="A200" s="6"/>
      <c r="B200" s="7"/>
      <c r="C200" s="7"/>
      <c r="D200" s="24" t="s">
        <v>161</v>
      </c>
      <c r="E200" s="8" t="s">
        <v>50</v>
      </c>
      <c r="F200" s="9">
        <v>2</v>
      </c>
      <c r="G200" s="12"/>
      <c r="I200" s="13">
        <v>191</v>
      </c>
      <c r="J200" s="14">
        <v>4</v>
      </c>
    </row>
    <row r="201" spans="1:10" ht="42" customHeight="1" x14ac:dyDescent="0.15">
      <c r="A201" s="6"/>
      <c r="B201" s="7"/>
      <c r="C201" s="7"/>
      <c r="D201" s="24" t="s">
        <v>161</v>
      </c>
      <c r="E201" s="8" t="s">
        <v>50</v>
      </c>
      <c r="F201" s="9">
        <v>2</v>
      </c>
      <c r="G201" s="12"/>
      <c r="I201" s="13">
        <v>192</v>
      </c>
      <c r="J201" s="14">
        <v>4</v>
      </c>
    </row>
    <row r="202" spans="1:10" ht="42" customHeight="1" x14ac:dyDescent="0.15">
      <c r="A202" s="6"/>
      <c r="B202" s="7"/>
      <c r="C202" s="24" t="s">
        <v>67</v>
      </c>
      <c r="D202" s="24"/>
      <c r="E202" s="8" t="s">
        <v>13</v>
      </c>
      <c r="F202" s="9">
        <v>1</v>
      </c>
      <c r="G202" s="11">
        <f>G203+G204+G205+G206+G207+G208+G209+G210+G211+G212+G213+G214+G215+G216+G217+G218+G219+G220+G221+G222+G223+G224+G225+G226+G227+G228+G229+G230+G231</f>
        <v>0</v>
      </c>
      <c r="I202" s="13">
        <v>193</v>
      </c>
      <c r="J202" s="14">
        <v>3</v>
      </c>
    </row>
    <row r="203" spans="1:10" ht="42" customHeight="1" x14ac:dyDescent="0.15">
      <c r="A203" s="6"/>
      <c r="B203" s="7"/>
      <c r="C203" s="7"/>
      <c r="D203" s="24" t="s">
        <v>162</v>
      </c>
      <c r="E203" s="8" t="s">
        <v>40</v>
      </c>
      <c r="F203" s="10">
        <v>39.299999999999997</v>
      </c>
      <c r="G203" s="12"/>
      <c r="I203" s="13">
        <v>194</v>
      </c>
      <c r="J203" s="14">
        <v>4</v>
      </c>
    </row>
    <row r="204" spans="1:10" ht="42" customHeight="1" x14ac:dyDescent="0.15">
      <c r="A204" s="6"/>
      <c r="B204" s="7"/>
      <c r="C204" s="7"/>
      <c r="D204" s="24" t="s">
        <v>129</v>
      </c>
      <c r="E204" s="8" t="s">
        <v>70</v>
      </c>
      <c r="F204" s="9">
        <v>28</v>
      </c>
      <c r="G204" s="12"/>
      <c r="I204" s="13">
        <v>195</v>
      </c>
      <c r="J204" s="14">
        <v>4</v>
      </c>
    </row>
    <row r="205" spans="1:10" ht="42" customHeight="1" x14ac:dyDescent="0.15">
      <c r="A205" s="6"/>
      <c r="B205" s="7"/>
      <c r="C205" s="7"/>
      <c r="D205" s="24" t="s">
        <v>130</v>
      </c>
      <c r="E205" s="8" t="s">
        <v>70</v>
      </c>
      <c r="F205" s="9">
        <v>10</v>
      </c>
      <c r="G205" s="12"/>
      <c r="I205" s="13">
        <v>196</v>
      </c>
      <c r="J205" s="14">
        <v>4</v>
      </c>
    </row>
    <row r="206" spans="1:10" ht="42" customHeight="1" x14ac:dyDescent="0.15">
      <c r="A206" s="6"/>
      <c r="B206" s="7"/>
      <c r="C206" s="7"/>
      <c r="D206" s="24" t="s">
        <v>131</v>
      </c>
      <c r="E206" s="8" t="s">
        <v>70</v>
      </c>
      <c r="F206" s="9">
        <v>14</v>
      </c>
      <c r="G206" s="12"/>
      <c r="I206" s="13">
        <v>197</v>
      </c>
      <c r="J206" s="14">
        <v>4</v>
      </c>
    </row>
    <row r="207" spans="1:10" ht="42" customHeight="1" x14ac:dyDescent="0.15">
      <c r="A207" s="6"/>
      <c r="B207" s="7"/>
      <c r="C207" s="7"/>
      <c r="D207" s="24" t="s">
        <v>163</v>
      </c>
      <c r="E207" s="8" t="s">
        <v>70</v>
      </c>
      <c r="F207" s="9">
        <v>2</v>
      </c>
      <c r="G207" s="12"/>
      <c r="I207" s="13">
        <v>198</v>
      </c>
      <c r="J207" s="14">
        <v>4</v>
      </c>
    </row>
    <row r="208" spans="1:10" ht="42" customHeight="1" x14ac:dyDescent="0.15">
      <c r="A208" s="6"/>
      <c r="B208" s="7"/>
      <c r="C208" s="7"/>
      <c r="D208" s="24" t="s">
        <v>164</v>
      </c>
      <c r="E208" s="8" t="s">
        <v>56</v>
      </c>
      <c r="F208" s="9">
        <v>2</v>
      </c>
      <c r="G208" s="12"/>
      <c r="I208" s="13">
        <v>199</v>
      </c>
      <c r="J208" s="14">
        <v>4</v>
      </c>
    </row>
    <row r="209" spans="1:10" ht="42" customHeight="1" x14ac:dyDescent="0.15">
      <c r="A209" s="6"/>
      <c r="B209" s="7"/>
      <c r="C209" s="7"/>
      <c r="D209" s="24" t="s">
        <v>165</v>
      </c>
      <c r="E209" s="8" t="s">
        <v>56</v>
      </c>
      <c r="F209" s="9">
        <v>2</v>
      </c>
      <c r="G209" s="12"/>
      <c r="I209" s="13">
        <v>200</v>
      </c>
      <c r="J209" s="14">
        <v>4</v>
      </c>
    </row>
    <row r="210" spans="1:10" ht="42" customHeight="1" x14ac:dyDescent="0.15">
      <c r="A210" s="6"/>
      <c r="B210" s="7"/>
      <c r="C210" s="7"/>
      <c r="D210" s="24" t="s">
        <v>135</v>
      </c>
      <c r="E210" s="8" t="s">
        <v>50</v>
      </c>
      <c r="F210" s="9">
        <v>4</v>
      </c>
      <c r="G210" s="12"/>
      <c r="I210" s="13">
        <v>201</v>
      </c>
      <c r="J210" s="14">
        <v>4</v>
      </c>
    </row>
    <row r="211" spans="1:10" ht="42" customHeight="1" x14ac:dyDescent="0.15">
      <c r="A211" s="6"/>
      <c r="B211" s="7"/>
      <c r="C211" s="7"/>
      <c r="D211" s="24" t="s">
        <v>166</v>
      </c>
      <c r="E211" s="8" t="s">
        <v>50</v>
      </c>
      <c r="F211" s="9">
        <v>2</v>
      </c>
      <c r="G211" s="12"/>
      <c r="I211" s="13">
        <v>202</v>
      </c>
      <c r="J211" s="14">
        <v>4</v>
      </c>
    </row>
    <row r="212" spans="1:10" ht="42" customHeight="1" x14ac:dyDescent="0.15">
      <c r="A212" s="6"/>
      <c r="B212" s="7"/>
      <c r="C212" s="7"/>
      <c r="D212" s="24" t="s">
        <v>166</v>
      </c>
      <c r="E212" s="8" t="s">
        <v>50</v>
      </c>
      <c r="F212" s="9">
        <v>2</v>
      </c>
      <c r="G212" s="12"/>
      <c r="I212" s="13">
        <v>203</v>
      </c>
      <c r="J212" s="14">
        <v>4</v>
      </c>
    </row>
    <row r="213" spans="1:10" ht="42" customHeight="1" x14ac:dyDescent="0.15">
      <c r="A213" s="6"/>
      <c r="B213" s="7"/>
      <c r="C213" s="7"/>
      <c r="D213" s="24" t="s">
        <v>166</v>
      </c>
      <c r="E213" s="8" t="s">
        <v>50</v>
      </c>
      <c r="F213" s="9">
        <v>2</v>
      </c>
      <c r="G213" s="12"/>
      <c r="I213" s="13">
        <v>204</v>
      </c>
      <c r="J213" s="14">
        <v>4</v>
      </c>
    </row>
    <row r="214" spans="1:10" ht="42" customHeight="1" x14ac:dyDescent="0.15">
      <c r="A214" s="6"/>
      <c r="B214" s="7"/>
      <c r="C214" s="7"/>
      <c r="D214" s="24" t="s">
        <v>166</v>
      </c>
      <c r="E214" s="8" t="s">
        <v>50</v>
      </c>
      <c r="F214" s="9">
        <v>2</v>
      </c>
      <c r="G214" s="12"/>
      <c r="I214" s="13">
        <v>205</v>
      </c>
      <c r="J214" s="14">
        <v>4</v>
      </c>
    </row>
    <row r="215" spans="1:10" ht="42" customHeight="1" x14ac:dyDescent="0.15">
      <c r="A215" s="6"/>
      <c r="B215" s="7"/>
      <c r="C215" s="7"/>
      <c r="D215" s="24" t="s">
        <v>166</v>
      </c>
      <c r="E215" s="8" t="s">
        <v>50</v>
      </c>
      <c r="F215" s="9">
        <v>4</v>
      </c>
      <c r="G215" s="12"/>
      <c r="I215" s="13">
        <v>206</v>
      </c>
      <c r="J215" s="14">
        <v>4</v>
      </c>
    </row>
    <row r="216" spans="1:10" ht="42" customHeight="1" x14ac:dyDescent="0.15">
      <c r="A216" s="6"/>
      <c r="B216" s="7"/>
      <c r="C216" s="7"/>
      <c r="D216" s="24" t="s">
        <v>128</v>
      </c>
      <c r="E216" s="8" t="s">
        <v>40</v>
      </c>
      <c r="F216" s="10">
        <v>2.7</v>
      </c>
      <c r="G216" s="12"/>
      <c r="I216" s="13">
        <v>207</v>
      </c>
      <c r="J216" s="14">
        <v>4</v>
      </c>
    </row>
    <row r="217" spans="1:10" ht="42" customHeight="1" x14ac:dyDescent="0.15">
      <c r="A217" s="6"/>
      <c r="B217" s="7"/>
      <c r="C217" s="7"/>
      <c r="D217" s="24" t="s">
        <v>129</v>
      </c>
      <c r="E217" s="8" t="s">
        <v>70</v>
      </c>
      <c r="F217" s="9">
        <v>5</v>
      </c>
      <c r="G217" s="12"/>
      <c r="I217" s="13">
        <v>208</v>
      </c>
      <c r="J217" s="14">
        <v>4</v>
      </c>
    </row>
    <row r="218" spans="1:10" ht="42" customHeight="1" x14ac:dyDescent="0.15">
      <c r="A218" s="6"/>
      <c r="B218" s="7"/>
      <c r="C218" s="7"/>
      <c r="D218" s="24" t="s">
        <v>167</v>
      </c>
      <c r="E218" s="8" t="s">
        <v>70</v>
      </c>
      <c r="F218" s="9">
        <v>5</v>
      </c>
      <c r="G218" s="12"/>
      <c r="I218" s="13">
        <v>209</v>
      </c>
      <c r="J218" s="14">
        <v>4</v>
      </c>
    </row>
    <row r="219" spans="1:10" ht="42" customHeight="1" x14ac:dyDescent="0.15">
      <c r="A219" s="6"/>
      <c r="B219" s="7"/>
      <c r="C219" s="7"/>
      <c r="D219" s="24" t="s">
        <v>132</v>
      </c>
      <c r="E219" s="8" t="s">
        <v>23</v>
      </c>
      <c r="F219" s="9">
        <v>1</v>
      </c>
      <c r="G219" s="12"/>
      <c r="I219" s="13">
        <v>210</v>
      </c>
      <c r="J219" s="14">
        <v>4</v>
      </c>
    </row>
    <row r="220" spans="1:10" ht="42" customHeight="1" x14ac:dyDescent="0.15">
      <c r="A220" s="6"/>
      <c r="B220" s="7"/>
      <c r="C220" s="7"/>
      <c r="D220" s="24" t="s">
        <v>168</v>
      </c>
      <c r="E220" s="8" t="s">
        <v>23</v>
      </c>
      <c r="F220" s="9">
        <v>1</v>
      </c>
      <c r="G220" s="12"/>
      <c r="I220" s="13">
        <v>211</v>
      </c>
      <c r="J220" s="14">
        <v>4</v>
      </c>
    </row>
    <row r="221" spans="1:10" ht="42" customHeight="1" x14ac:dyDescent="0.15">
      <c r="A221" s="6"/>
      <c r="B221" s="7"/>
      <c r="C221" s="7"/>
      <c r="D221" s="24" t="s">
        <v>169</v>
      </c>
      <c r="E221" s="8" t="s">
        <v>40</v>
      </c>
      <c r="F221" s="9">
        <v>26</v>
      </c>
      <c r="G221" s="12"/>
      <c r="I221" s="13">
        <v>212</v>
      </c>
      <c r="J221" s="14">
        <v>4</v>
      </c>
    </row>
    <row r="222" spans="1:10" ht="42" customHeight="1" x14ac:dyDescent="0.15">
      <c r="A222" s="6"/>
      <c r="B222" s="7"/>
      <c r="C222" s="7"/>
      <c r="D222" s="24" t="s">
        <v>170</v>
      </c>
      <c r="E222" s="8" t="s">
        <v>70</v>
      </c>
      <c r="F222" s="9">
        <v>2</v>
      </c>
      <c r="G222" s="12"/>
      <c r="I222" s="13">
        <v>213</v>
      </c>
      <c r="J222" s="14">
        <v>4</v>
      </c>
    </row>
    <row r="223" spans="1:10" ht="42" customHeight="1" x14ac:dyDescent="0.15">
      <c r="A223" s="6"/>
      <c r="B223" s="7"/>
      <c r="C223" s="7"/>
      <c r="D223" s="24" t="s">
        <v>171</v>
      </c>
      <c r="E223" s="8" t="s">
        <v>70</v>
      </c>
      <c r="F223" s="9">
        <v>4</v>
      </c>
      <c r="G223" s="12"/>
      <c r="I223" s="13">
        <v>214</v>
      </c>
      <c r="J223" s="14">
        <v>4</v>
      </c>
    </row>
    <row r="224" spans="1:10" ht="42" customHeight="1" x14ac:dyDescent="0.15">
      <c r="A224" s="6"/>
      <c r="B224" s="7"/>
      <c r="C224" s="7"/>
      <c r="D224" s="24" t="s">
        <v>171</v>
      </c>
      <c r="E224" s="8" t="s">
        <v>70</v>
      </c>
      <c r="F224" s="9">
        <v>4</v>
      </c>
      <c r="G224" s="12"/>
      <c r="I224" s="13">
        <v>215</v>
      </c>
      <c r="J224" s="14">
        <v>4</v>
      </c>
    </row>
    <row r="225" spans="1:10" ht="42" customHeight="1" x14ac:dyDescent="0.15">
      <c r="A225" s="6"/>
      <c r="B225" s="7"/>
      <c r="C225" s="7"/>
      <c r="D225" s="24" t="s">
        <v>171</v>
      </c>
      <c r="E225" s="8" t="s">
        <v>70</v>
      </c>
      <c r="F225" s="9">
        <v>3</v>
      </c>
      <c r="G225" s="12"/>
      <c r="I225" s="13">
        <v>216</v>
      </c>
      <c r="J225" s="14">
        <v>4</v>
      </c>
    </row>
    <row r="226" spans="1:10" ht="42" customHeight="1" x14ac:dyDescent="0.15">
      <c r="A226" s="6"/>
      <c r="B226" s="7"/>
      <c r="C226" s="7"/>
      <c r="D226" s="24" t="s">
        <v>172</v>
      </c>
      <c r="E226" s="8" t="s">
        <v>56</v>
      </c>
      <c r="F226" s="9">
        <v>3</v>
      </c>
      <c r="G226" s="12"/>
      <c r="I226" s="13">
        <v>217</v>
      </c>
      <c r="J226" s="14">
        <v>4</v>
      </c>
    </row>
    <row r="227" spans="1:10" ht="42" customHeight="1" x14ac:dyDescent="0.15">
      <c r="A227" s="6"/>
      <c r="B227" s="7"/>
      <c r="C227" s="7"/>
      <c r="D227" s="24" t="s">
        <v>172</v>
      </c>
      <c r="E227" s="8" t="s">
        <v>56</v>
      </c>
      <c r="F227" s="9">
        <v>1</v>
      </c>
      <c r="G227" s="12"/>
      <c r="I227" s="13">
        <v>218</v>
      </c>
      <c r="J227" s="14">
        <v>4</v>
      </c>
    </row>
    <row r="228" spans="1:10" ht="42" customHeight="1" x14ac:dyDescent="0.15">
      <c r="A228" s="6"/>
      <c r="B228" s="7"/>
      <c r="C228" s="7"/>
      <c r="D228" s="24" t="s">
        <v>173</v>
      </c>
      <c r="E228" s="8" t="s">
        <v>40</v>
      </c>
      <c r="F228" s="10">
        <v>27.9</v>
      </c>
      <c r="G228" s="12"/>
      <c r="I228" s="13">
        <v>219</v>
      </c>
      <c r="J228" s="14">
        <v>4</v>
      </c>
    </row>
    <row r="229" spans="1:10" ht="42" customHeight="1" x14ac:dyDescent="0.15">
      <c r="A229" s="6"/>
      <c r="B229" s="7"/>
      <c r="C229" s="7"/>
      <c r="D229" s="24" t="s">
        <v>131</v>
      </c>
      <c r="E229" s="8" t="s">
        <v>70</v>
      </c>
      <c r="F229" s="9">
        <v>9</v>
      </c>
      <c r="G229" s="12"/>
      <c r="I229" s="13">
        <v>220</v>
      </c>
      <c r="J229" s="14">
        <v>4</v>
      </c>
    </row>
    <row r="230" spans="1:10" ht="42" customHeight="1" x14ac:dyDescent="0.15">
      <c r="A230" s="6"/>
      <c r="B230" s="7"/>
      <c r="C230" s="7"/>
      <c r="D230" s="24" t="s">
        <v>174</v>
      </c>
      <c r="E230" s="8" t="s">
        <v>70</v>
      </c>
      <c r="F230" s="9">
        <v>4</v>
      </c>
      <c r="G230" s="12"/>
      <c r="I230" s="13">
        <v>221</v>
      </c>
      <c r="J230" s="14">
        <v>4</v>
      </c>
    </row>
    <row r="231" spans="1:10" ht="42" customHeight="1" x14ac:dyDescent="0.15">
      <c r="A231" s="6"/>
      <c r="B231" s="7"/>
      <c r="C231" s="7"/>
      <c r="D231" s="24" t="s">
        <v>77</v>
      </c>
      <c r="E231" s="8" t="s">
        <v>70</v>
      </c>
      <c r="F231" s="9">
        <v>2</v>
      </c>
      <c r="G231" s="12"/>
      <c r="I231" s="13">
        <v>222</v>
      </c>
      <c r="J231" s="14">
        <v>4</v>
      </c>
    </row>
    <row r="232" spans="1:10" ht="42" customHeight="1" x14ac:dyDescent="0.15">
      <c r="A232" s="6"/>
      <c r="B232" s="7"/>
      <c r="C232" s="24" t="s">
        <v>78</v>
      </c>
      <c r="D232" s="24"/>
      <c r="E232" s="8" t="s">
        <v>13</v>
      </c>
      <c r="F232" s="9">
        <v>1</v>
      </c>
      <c r="G232" s="11">
        <f>G233</f>
        <v>0</v>
      </c>
      <c r="I232" s="13">
        <v>223</v>
      </c>
      <c r="J232" s="14">
        <v>3</v>
      </c>
    </row>
    <row r="233" spans="1:10" ht="42" customHeight="1" x14ac:dyDescent="0.15">
      <c r="A233" s="6"/>
      <c r="B233" s="7"/>
      <c r="C233" s="7"/>
      <c r="D233" s="24" t="s">
        <v>79</v>
      </c>
      <c r="E233" s="8" t="s">
        <v>34</v>
      </c>
      <c r="F233" s="9">
        <v>39</v>
      </c>
      <c r="G233" s="12"/>
      <c r="I233" s="13">
        <v>224</v>
      </c>
      <c r="J233" s="14">
        <v>4</v>
      </c>
    </row>
    <row r="234" spans="1:10" ht="42" customHeight="1" x14ac:dyDescent="0.15">
      <c r="A234" s="6"/>
      <c r="B234" s="7"/>
      <c r="C234" s="24" t="s">
        <v>175</v>
      </c>
      <c r="D234" s="24"/>
      <c r="E234" s="8" t="s">
        <v>13</v>
      </c>
      <c r="F234" s="9">
        <v>1</v>
      </c>
      <c r="G234" s="11">
        <f>G235+G236+G237+G238</f>
        <v>0</v>
      </c>
      <c r="I234" s="13">
        <v>225</v>
      </c>
      <c r="J234" s="14">
        <v>3</v>
      </c>
    </row>
    <row r="235" spans="1:10" ht="42" customHeight="1" x14ac:dyDescent="0.15">
      <c r="A235" s="6"/>
      <c r="B235" s="7"/>
      <c r="C235" s="7"/>
      <c r="D235" s="24" t="s">
        <v>28</v>
      </c>
      <c r="E235" s="8" t="s">
        <v>29</v>
      </c>
      <c r="F235" s="10">
        <v>0.2</v>
      </c>
      <c r="G235" s="12"/>
      <c r="I235" s="13">
        <v>226</v>
      </c>
      <c r="J235" s="14">
        <v>4</v>
      </c>
    </row>
    <row r="236" spans="1:10" ht="42" customHeight="1" x14ac:dyDescent="0.15">
      <c r="A236" s="6"/>
      <c r="B236" s="7"/>
      <c r="C236" s="7"/>
      <c r="D236" s="24" t="s">
        <v>30</v>
      </c>
      <c r="E236" s="8" t="s">
        <v>34</v>
      </c>
      <c r="F236" s="9">
        <v>1</v>
      </c>
      <c r="G236" s="12"/>
      <c r="I236" s="13">
        <v>227</v>
      </c>
      <c r="J236" s="14">
        <v>4</v>
      </c>
    </row>
    <row r="237" spans="1:10" ht="42" customHeight="1" x14ac:dyDescent="0.15">
      <c r="A237" s="6"/>
      <c r="B237" s="7"/>
      <c r="C237" s="7"/>
      <c r="D237" s="24" t="s">
        <v>31</v>
      </c>
      <c r="E237" s="8" t="s">
        <v>19</v>
      </c>
      <c r="F237" s="10">
        <v>0.03</v>
      </c>
      <c r="G237" s="12"/>
      <c r="I237" s="13">
        <v>228</v>
      </c>
      <c r="J237" s="14">
        <v>4</v>
      </c>
    </row>
    <row r="238" spans="1:10" ht="42" customHeight="1" x14ac:dyDescent="0.15">
      <c r="A238" s="6"/>
      <c r="B238" s="7"/>
      <c r="C238" s="7"/>
      <c r="D238" s="24" t="s">
        <v>176</v>
      </c>
      <c r="E238" s="8" t="s">
        <v>34</v>
      </c>
      <c r="F238" s="9">
        <v>1</v>
      </c>
      <c r="G238" s="12"/>
      <c r="I238" s="13">
        <v>229</v>
      </c>
      <c r="J238" s="14">
        <v>4</v>
      </c>
    </row>
    <row r="239" spans="1:10" ht="42" customHeight="1" x14ac:dyDescent="0.15">
      <c r="A239" s="6"/>
      <c r="B239" s="7"/>
      <c r="C239" s="24" t="s">
        <v>80</v>
      </c>
      <c r="D239" s="24"/>
      <c r="E239" s="8" t="s">
        <v>13</v>
      </c>
      <c r="F239" s="9">
        <v>1</v>
      </c>
      <c r="G239" s="11">
        <f>G240+G241+G242+G243</f>
        <v>0</v>
      </c>
      <c r="I239" s="13">
        <v>230</v>
      </c>
      <c r="J239" s="14">
        <v>3</v>
      </c>
    </row>
    <row r="240" spans="1:10" ht="42" customHeight="1" x14ac:dyDescent="0.15">
      <c r="A240" s="6"/>
      <c r="B240" s="7"/>
      <c r="C240" s="7"/>
      <c r="D240" s="24" t="s">
        <v>177</v>
      </c>
      <c r="E240" s="8" t="s">
        <v>29</v>
      </c>
      <c r="F240" s="10">
        <v>0.2</v>
      </c>
      <c r="G240" s="12"/>
      <c r="I240" s="13">
        <v>231</v>
      </c>
      <c r="J240" s="14">
        <v>4</v>
      </c>
    </row>
    <row r="241" spans="1:10" ht="42" customHeight="1" x14ac:dyDescent="0.15">
      <c r="A241" s="6"/>
      <c r="B241" s="7"/>
      <c r="C241" s="7"/>
      <c r="D241" s="24" t="s">
        <v>81</v>
      </c>
      <c r="E241" s="8" t="s">
        <v>40</v>
      </c>
      <c r="F241" s="9">
        <v>170</v>
      </c>
      <c r="G241" s="12"/>
      <c r="I241" s="13">
        <v>232</v>
      </c>
      <c r="J241" s="14">
        <v>4</v>
      </c>
    </row>
    <row r="242" spans="1:10" ht="42" customHeight="1" x14ac:dyDescent="0.15">
      <c r="A242" s="6"/>
      <c r="B242" s="7"/>
      <c r="C242" s="7"/>
      <c r="D242" s="24" t="s">
        <v>82</v>
      </c>
      <c r="E242" s="8" t="s">
        <v>34</v>
      </c>
      <c r="F242" s="9">
        <v>48</v>
      </c>
      <c r="G242" s="12"/>
      <c r="I242" s="13">
        <v>233</v>
      </c>
      <c r="J242" s="14">
        <v>4</v>
      </c>
    </row>
    <row r="243" spans="1:10" ht="42" customHeight="1" x14ac:dyDescent="0.15">
      <c r="A243" s="6"/>
      <c r="B243" s="7"/>
      <c r="C243" s="7"/>
      <c r="D243" s="24" t="s">
        <v>137</v>
      </c>
      <c r="E243" s="8" t="s">
        <v>138</v>
      </c>
      <c r="F243" s="9">
        <v>3</v>
      </c>
      <c r="G243" s="12"/>
      <c r="I243" s="13">
        <v>234</v>
      </c>
      <c r="J243" s="14">
        <v>4</v>
      </c>
    </row>
    <row r="244" spans="1:10" ht="42" customHeight="1" x14ac:dyDescent="0.15">
      <c r="A244" s="6"/>
      <c r="B244" s="7"/>
      <c r="C244" s="24" t="s">
        <v>83</v>
      </c>
      <c r="D244" s="24"/>
      <c r="E244" s="8" t="s">
        <v>13</v>
      </c>
      <c r="F244" s="9">
        <v>1</v>
      </c>
      <c r="G244" s="11">
        <f>G245+G246+G247+G248+G249</f>
        <v>0</v>
      </c>
      <c r="I244" s="13">
        <v>235</v>
      </c>
      <c r="J244" s="14">
        <v>3</v>
      </c>
    </row>
    <row r="245" spans="1:10" ht="42" customHeight="1" x14ac:dyDescent="0.15">
      <c r="A245" s="6"/>
      <c r="B245" s="7"/>
      <c r="C245" s="7"/>
      <c r="D245" s="24" t="s">
        <v>84</v>
      </c>
      <c r="E245" s="8" t="s">
        <v>29</v>
      </c>
      <c r="F245" s="10">
        <v>0.2</v>
      </c>
      <c r="G245" s="12"/>
      <c r="I245" s="13">
        <v>236</v>
      </c>
      <c r="J245" s="14">
        <v>4</v>
      </c>
    </row>
    <row r="246" spans="1:10" ht="42" customHeight="1" x14ac:dyDescent="0.15">
      <c r="A246" s="6"/>
      <c r="B246" s="7"/>
      <c r="C246" s="7"/>
      <c r="D246" s="24" t="s">
        <v>84</v>
      </c>
      <c r="E246" s="8" t="s">
        <v>29</v>
      </c>
      <c r="F246" s="9">
        <v>2</v>
      </c>
      <c r="G246" s="12"/>
      <c r="I246" s="13">
        <v>237</v>
      </c>
      <c r="J246" s="14">
        <v>4</v>
      </c>
    </row>
    <row r="247" spans="1:10" ht="42" customHeight="1" x14ac:dyDescent="0.15">
      <c r="A247" s="6"/>
      <c r="B247" s="7"/>
      <c r="C247" s="7"/>
      <c r="D247" s="24" t="s">
        <v>85</v>
      </c>
      <c r="E247" s="8" t="s">
        <v>29</v>
      </c>
      <c r="F247" s="10">
        <v>0.2</v>
      </c>
      <c r="G247" s="12"/>
      <c r="I247" s="13">
        <v>238</v>
      </c>
      <c r="J247" s="14">
        <v>4</v>
      </c>
    </row>
    <row r="248" spans="1:10" ht="42" customHeight="1" x14ac:dyDescent="0.15">
      <c r="A248" s="6"/>
      <c r="B248" s="7"/>
      <c r="C248" s="7"/>
      <c r="D248" s="24" t="s">
        <v>85</v>
      </c>
      <c r="E248" s="8" t="s">
        <v>29</v>
      </c>
      <c r="F248" s="9">
        <v>2</v>
      </c>
      <c r="G248" s="12"/>
      <c r="I248" s="13">
        <v>239</v>
      </c>
      <c r="J248" s="14">
        <v>4</v>
      </c>
    </row>
    <row r="249" spans="1:10" ht="42" customHeight="1" x14ac:dyDescent="0.15">
      <c r="A249" s="6"/>
      <c r="B249" s="7"/>
      <c r="C249" s="7"/>
      <c r="D249" s="24" t="s">
        <v>85</v>
      </c>
      <c r="E249" s="8" t="s">
        <v>29</v>
      </c>
      <c r="F249" s="10">
        <v>0.2</v>
      </c>
      <c r="G249" s="12"/>
      <c r="I249" s="13">
        <v>240</v>
      </c>
      <c r="J249" s="14">
        <v>4</v>
      </c>
    </row>
    <row r="250" spans="1:10" ht="42" customHeight="1" x14ac:dyDescent="0.15">
      <c r="A250" s="6"/>
      <c r="B250" s="7"/>
      <c r="C250" s="24" t="s">
        <v>86</v>
      </c>
      <c r="D250" s="24"/>
      <c r="E250" s="8" t="s">
        <v>13</v>
      </c>
      <c r="F250" s="9">
        <v>1</v>
      </c>
      <c r="G250" s="11">
        <f>G251+G252+G253</f>
        <v>0</v>
      </c>
      <c r="I250" s="13">
        <v>241</v>
      </c>
      <c r="J250" s="14">
        <v>3</v>
      </c>
    </row>
    <row r="251" spans="1:10" ht="42" customHeight="1" x14ac:dyDescent="0.15">
      <c r="A251" s="6"/>
      <c r="B251" s="7"/>
      <c r="C251" s="7"/>
      <c r="D251" s="24" t="s">
        <v>178</v>
      </c>
      <c r="E251" s="8" t="s">
        <v>23</v>
      </c>
      <c r="F251" s="9">
        <v>2</v>
      </c>
      <c r="G251" s="12"/>
      <c r="I251" s="13">
        <v>242</v>
      </c>
      <c r="J251" s="14">
        <v>4</v>
      </c>
    </row>
    <row r="252" spans="1:10" ht="42" customHeight="1" x14ac:dyDescent="0.15">
      <c r="A252" s="6"/>
      <c r="B252" s="7"/>
      <c r="C252" s="7"/>
      <c r="D252" s="24" t="s">
        <v>179</v>
      </c>
      <c r="E252" s="8" t="s">
        <v>17</v>
      </c>
      <c r="F252" s="9">
        <v>30</v>
      </c>
      <c r="G252" s="12"/>
      <c r="I252" s="13">
        <v>243</v>
      </c>
      <c r="J252" s="14">
        <v>4</v>
      </c>
    </row>
    <row r="253" spans="1:10" ht="42" customHeight="1" x14ac:dyDescent="0.15">
      <c r="A253" s="6"/>
      <c r="B253" s="7"/>
      <c r="C253" s="7"/>
      <c r="D253" s="24" t="s">
        <v>179</v>
      </c>
      <c r="E253" s="8" t="s">
        <v>17</v>
      </c>
      <c r="F253" s="9">
        <v>2</v>
      </c>
      <c r="G253" s="12"/>
      <c r="I253" s="13">
        <v>244</v>
      </c>
      <c r="J253" s="14">
        <v>4</v>
      </c>
    </row>
    <row r="254" spans="1:10" ht="42" customHeight="1" x14ac:dyDescent="0.15">
      <c r="A254" s="6"/>
      <c r="B254" s="7"/>
      <c r="C254" s="24" t="s">
        <v>180</v>
      </c>
      <c r="D254" s="24"/>
      <c r="E254" s="8" t="s">
        <v>13</v>
      </c>
      <c r="F254" s="9">
        <v>1</v>
      </c>
      <c r="G254" s="11">
        <f>G255</f>
        <v>0</v>
      </c>
      <c r="I254" s="13">
        <v>245</v>
      </c>
      <c r="J254" s="14">
        <v>3</v>
      </c>
    </row>
    <row r="255" spans="1:10" ht="42" customHeight="1" x14ac:dyDescent="0.15">
      <c r="A255" s="6"/>
      <c r="B255" s="7"/>
      <c r="C255" s="7"/>
      <c r="D255" s="24" t="s">
        <v>181</v>
      </c>
      <c r="E255" s="8" t="s">
        <v>34</v>
      </c>
      <c r="F255" s="9">
        <v>3</v>
      </c>
      <c r="G255" s="12"/>
      <c r="I255" s="13">
        <v>246</v>
      </c>
      <c r="J255" s="14">
        <v>4</v>
      </c>
    </row>
    <row r="256" spans="1:10" ht="42" customHeight="1" x14ac:dyDescent="0.15">
      <c r="A256" s="6"/>
      <c r="B256" s="24" t="s">
        <v>89</v>
      </c>
      <c r="C256" s="24"/>
      <c r="D256" s="24"/>
      <c r="E256" s="8" t="s">
        <v>13</v>
      </c>
      <c r="F256" s="9">
        <v>1</v>
      </c>
      <c r="G256" s="11">
        <f>G257</f>
        <v>0</v>
      </c>
      <c r="I256" s="13">
        <v>247</v>
      </c>
      <c r="J256" s="14">
        <v>2</v>
      </c>
    </row>
    <row r="257" spans="1:10" ht="42" customHeight="1" x14ac:dyDescent="0.15">
      <c r="A257" s="6"/>
      <c r="B257" s="7"/>
      <c r="C257" s="24" t="s">
        <v>90</v>
      </c>
      <c r="D257" s="24"/>
      <c r="E257" s="8" t="s">
        <v>13</v>
      </c>
      <c r="F257" s="9">
        <v>1</v>
      </c>
      <c r="G257" s="11">
        <f>G258</f>
        <v>0</v>
      </c>
      <c r="I257" s="13">
        <v>248</v>
      </c>
      <c r="J257" s="14">
        <v>3</v>
      </c>
    </row>
    <row r="258" spans="1:10" ht="42" customHeight="1" x14ac:dyDescent="0.15">
      <c r="A258" s="6"/>
      <c r="B258" s="7"/>
      <c r="C258" s="7"/>
      <c r="D258" s="24" t="s">
        <v>182</v>
      </c>
      <c r="E258" s="8" t="s">
        <v>92</v>
      </c>
      <c r="F258" s="9">
        <v>25</v>
      </c>
      <c r="G258" s="12"/>
      <c r="I258" s="13">
        <v>249</v>
      </c>
      <c r="J258" s="14">
        <v>4</v>
      </c>
    </row>
    <row r="259" spans="1:10" ht="42" customHeight="1" x14ac:dyDescent="0.15">
      <c r="A259" s="23" t="s">
        <v>93</v>
      </c>
      <c r="B259" s="24"/>
      <c r="C259" s="24"/>
      <c r="D259" s="24"/>
      <c r="E259" s="8" t="s">
        <v>13</v>
      </c>
      <c r="F259" s="9">
        <v>1</v>
      </c>
      <c r="G259" s="11">
        <f>G102+G166+G256</f>
        <v>0</v>
      </c>
      <c r="I259" s="13">
        <v>250</v>
      </c>
      <c r="J259" s="14"/>
    </row>
    <row r="260" spans="1:10" ht="42" customHeight="1" x14ac:dyDescent="0.15">
      <c r="A260" s="23" t="s">
        <v>94</v>
      </c>
      <c r="B260" s="24"/>
      <c r="C260" s="24"/>
      <c r="D260" s="24"/>
      <c r="E260" s="8" t="s">
        <v>13</v>
      </c>
      <c r="F260" s="9">
        <v>1</v>
      </c>
      <c r="G260" s="11">
        <f>G261+G265</f>
        <v>0</v>
      </c>
      <c r="I260" s="13">
        <v>251</v>
      </c>
      <c r="J260" s="14">
        <v>200</v>
      </c>
    </row>
    <row r="261" spans="1:10" ht="42" customHeight="1" x14ac:dyDescent="0.15">
      <c r="A261" s="6"/>
      <c r="B261" s="24" t="s">
        <v>95</v>
      </c>
      <c r="C261" s="24"/>
      <c r="D261" s="24"/>
      <c r="E261" s="8" t="s">
        <v>13</v>
      </c>
      <c r="F261" s="9">
        <v>1</v>
      </c>
      <c r="G261" s="11">
        <f>G262</f>
        <v>0</v>
      </c>
      <c r="I261" s="13">
        <v>252</v>
      </c>
      <c r="J261" s="14">
        <v>2</v>
      </c>
    </row>
    <row r="262" spans="1:10" ht="42" customHeight="1" x14ac:dyDescent="0.15">
      <c r="A262" s="6"/>
      <c r="B262" s="7"/>
      <c r="C262" s="24" t="s">
        <v>98</v>
      </c>
      <c r="D262" s="24"/>
      <c r="E262" s="8" t="s">
        <v>13</v>
      </c>
      <c r="F262" s="9">
        <v>1</v>
      </c>
      <c r="G262" s="11">
        <f>G263+G264</f>
        <v>0</v>
      </c>
      <c r="I262" s="13">
        <v>253</v>
      </c>
      <c r="J262" s="14">
        <v>3</v>
      </c>
    </row>
    <row r="263" spans="1:10" ht="42" customHeight="1" x14ac:dyDescent="0.15">
      <c r="A263" s="6"/>
      <c r="B263" s="7"/>
      <c r="C263" s="7"/>
      <c r="D263" s="24" t="s">
        <v>100</v>
      </c>
      <c r="E263" s="8" t="s">
        <v>13</v>
      </c>
      <c r="F263" s="9">
        <v>1</v>
      </c>
      <c r="G263" s="12"/>
      <c r="I263" s="13">
        <v>254</v>
      </c>
      <c r="J263" s="14">
        <v>4</v>
      </c>
    </row>
    <row r="264" spans="1:10" ht="42" customHeight="1" x14ac:dyDescent="0.15">
      <c r="A264" s="6"/>
      <c r="B264" s="7"/>
      <c r="C264" s="7"/>
      <c r="D264" s="24" t="s">
        <v>100</v>
      </c>
      <c r="E264" s="8" t="s">
        <v>13</v>
      </c>
      <c r="F264" s="9">
        <v>1</v>
      </c>
      <c r="G264" s="12"/>
      <c r="I264" s="13">
        <v>255</v>
      </c>
      <c r="J264" s="14">
        <v>4</v>
      </c>
    </row>
    <row r="265" spans="1:10" ht="42" customHeight="1" x14ac:dyDescent="0.15">
      <c r="A265" s="6"/>
      <c r="B265" s="24" t="s">
        <v>101</v>
      </c>
      <c r="C265" s="24"/>
      <c r="D265" s="24"/>
      <c r="E265" s="8" t="s">
        <v>13</v>
      </c>
      <c r="F265" s="9">
        <v>1</v>
      </c>
      <c r="G265" s="12"/>
      <c r="I265" s="13">
        <v>256</v>
      </c>
      <c r="J265" s="14"/>
    </row>
    <row r="266" spans="1:10" ht="42" customHeight="1" x14ac:dyDescent="0.15">
      <c r="A266" s="23" t="s">
        <v>102</v>
      </c>
      <c r="B266" s="24"/>
      <c r="C266" s="24"/>
      <c r="D266" s="24"/>
      <c r="E266" s="8" t="s">
        <v>13</v>
      </c>
      <c r="F266" s="9">
        <v>1</v>
      </c>
      <c r="G266" s="11">
        <f>G259+G260</f>
        <v>0</v>
      </c>
      <c r="I266" s="13">
        <v>257</v>
      </c>
      <c r="J266" s="14"/>
    </row>
    <row r="267" spans="1:10" ht="42" customHeight="1" x14ac:dyDescent="0.15">
      <c r="A267" s="6"/>
      <c r="B267" s="24" t="s">
        <v>103</v>
      </c>
      <c r="C267" s="24"/>
      <c r="D267" s="24"/>
      <c r="E267" s="8" t="s">
        <v>13</v>
      </c>
      <c r="F267" s="9">
        <v>1</v>
      </c>
      <c r="G267" s="12"/>
      <c r="I267" s="13">
        <v>258</v>
      </c>
      <c r="J267" s="14">
        <v>210</v>
      </c>
    </row>
    <row r="268" spans="1:10" ht="42" customHeight="1" x14ac:dyDescent="0.15">
      <c r="A268" s="23" t="s">
        <v>104</v>
      </c>
      <c r="B268" s="24"/>
      <c r="C268" s="24"/>
      <c r="D268" s="24"/>
      <c r="E268" s="8" t="s">
        <v>13</v>
      </c>
      <c r="F268" s="9">
        <v>1</v>
      </c>
      <c r="G268" s="11">
        <f>G259+G260+G267</f>
        <v>0</v>
      </c>
      <c r="I268" s="13">
        <v>259</v>
      </c>
      <c r="J268" s="14"/>
    </row>
    <row r="269" spans="1:10" ht="42" customHeight="1" x14ac:dyDescent="0.15">
      <c r="A269" s="6"/>
      <c r="B269" s="24" t="s">
        <v>105</v>
      </c>
      <c r="C269" s="24"/>
      <c r="D269" s="24"/>
      <c r="E269" s="8" t="s">
        <v>13</v>
      </c>
      <c r="F269" s="9">
        <v>1</v>
      </c>
      <c r="G269" s="12"/>
      <c r="I269" s="13">
        <v>260</v>
      </c>
      <c r="J269" s="14">
        <v>220</v>
      </c>
    </row>
    <row r="270" spans="1:10" ht="42" customHeight="1" x14ac:dyDescent="0.15">
      <c r="A270" s="23" t="s">
        <v>106</v>
      </c>
      <c r="B270" s="24"/>
      <c r="C270" s="24"/>
      <c r="D270" s="24"/>
      <c r="E270" s="8" t="s">
        <v>13</v>
      </c>
      <c r="F270" s="9">
        <v>1</v>
      </c>
      <c r="G270" s="11">
        <f>G268+G269</f>
        <v>0</v>
      </c>
      <c r="I270" s="13">
        <v>261</v>
      </c>
      <c r="J270" s="14"/>
    </row>
    <row r="271" spans="1:10" ht="42" customHeight="1" x14ac:dyDescent="0.15">
      <c r="A271" s="23" t="s">
        <v>12</v>
      </c>
      <c r="B271" s="24"/>
      <c r="C271" s="24"/>
      <c r="D271" s="24"/>
      <c r="E271" s="8" t="s">
        <v>13</v>
      </c>
      <c r="F271" s="9">
        <v>1</v>
      </c>
      <c r="G271" s="11">
        <f>G272+G299</f>
        <v>0</v>
      </c>
      <c r="I271" s="13">
        <v>262</v>
      </c>
      <c r="J271" s="14">
        <v>1</v>
      </c>
    </row>
    <row r="272" spans="1:10" ht="42" customHeight="1" x14ac:dyDescent="0.15">
      <c r="A272" s="6"/>
      <c r="B272" s="24" t="s">
        <v>183</v>
      </c>
      <c r="C272" s="24"/>
      <c r="D272" s="24"/>
      <c r="E272" s="8" t="s">
        <v>13</v>
      </c>
      <c r="F272" s="9">
        <v>1</v>
      </c>
      <c r="G272" s="11">
        <f>G273+G280+G283+G285+G288+G292</f>
        <v>0</v>
      </c>
      <c r="I272" s="13">
        <v>263</v>
      </c>
      <c r="J272" s="14">
        <v>2</v>
      </c>
    </row>
    <row r="273" spans="1:10" ht="42" customHeight="1" x14ac:dyDescent="0.15">
      <c r="A273" s="6"/>
      <c r="B273" s="7"/>
      <c r="C273" s="24" t="s">
        <v>184</v>
      </c>
      <c r="D273" s="24"/>
      <c r="E273" s="8" t="s">
        <v>13</v>
      </c>
      <c r="F273" s="9">
        <v>1</v>
      </c>
      <c r="G273" s="11">
        <f>G274+G275+G276+G277+G278+G279</f>
        <v>0</v>
      </c>
      <c r="I273" s="13">
        <v>264</v>
      </c>
      <c r="J273" s="14">
        <v>3</v>
      </c>
    </row>
    <row r="274" spans="1:10" ht="42" customHeight="1" x14ac:dyDescent="0.15">
      <c r="A274" s="6"/>
      <c r="B274" s="7"/>
      <c r="C274" s="7"/>
      <c r="D274" s="24" t="s">
        <v>185</v>
      </c>
      <c r="E274" s="8" t="s">
        <v>186</v>
      </c>
      <c r="F274" s="9">
        <v>3</v>
      </c>
      <c r="G274" s="12"/>
      <c r="I274" s="13">
        <v>265</v>
      </c>
      <c r="J274" s="14">
        <v>4</v>
      </c>
    </row>
    <row r="275" spans="1:10" ht="42" customHeight="1" x14ac:dyDescent="0.15">
      <c r="A275" s="6"/>
      <c r="B275" s="7"/>
      <c r="C275" s="7"/>
      <c r="D275" s="24" t="s">
        <v>187</v>
      </c>
      <c r="E275" s="8" t="s">
        <v>23</v>
      </c>
      <c r="F275" s="9">
        <v>5</v>
      </c>
      <c r="G275" s="12"/>
      <c r="I275" s="13">
        <v>266</v>
      </c>
      <c r="J275" s="14">
        <v>4</v>
      </c>
    </row>
    <row r="276" spans="1:10" ht="42" customHeight="1" x14ac:dyDescent="0.15">
      <c r="A276" s="6"/>
      <c r="B276" s="7"/>
      <c r="C276" s="7"/>
      <c r="D276" s="24" t="s">
        <v>184</v>
      </c>
      <c r="E276" s="8" t="s">
        <v>13</v>
      </c>
      <c r="F276" s="9">
        <v>1</v>
      </c>
      <c r="G276" s="12"/>
      <c r="I276" s="13">
        <v>267</v>
      </c>
      <c r="J276" s="14">
        <v>4</v>
      </c>
    </row>
    <row r="277" spans="1:10" ht="42" customHeight="1" x14ac:dyDescent="0.15">
      <c r="A277" s="6"/>
      <c r="B277" s="7"/>
      <c r="C277" s="7"/>
      <c r="D277" s="24" t="s">
        <v>188</v>
      </c>
      <c r="E277" s="8" t="s">
        <v>13</v>
      </c>
      <c r="F277" s="9">
        <v>1</v>
      </c>
      <c r="G277" s="12"/>
      <c r="I277" s="13">
        <v>268</v>
      </c>
      <c r="J277" s="14">
        <v>4</v>
      </c>
    </row>
    <row r="278" spans="1:10" ht="42" customHeight="1" x14ac:dyDescent="0.15">
      <c r="A278" s="6"/>
      <c r="B278" s="7"/>
      <c r="C278" s="7"/>
      <c r="D278" s="24" t="s">
        <v>189</v>
      </c>
      <c r="E278" s="8" t="s">
        <v>13</v>
      </c>
      <c r="F278" s="9">
        <v>1</v>
      </c>
      <c r="G278" s="12"/>
      <c r="I278" s="13">
        <v>269</v>
      </c>
      <c r="J278" s="14">
        <v>4</v>
      </c>
    </row>
    <row r="279" spans="1:10" ht="42" customHeight="1" x14ac:dyDescent="0.15">
      <c r="A279" s="6"/>
      <c r="B279" s="7"/>
      <c r="C279" s="7"/>
      <c r="D279" s="24" t="s">
        <v>190</v>
      </c>
      <c r="E279" s="8" t="s">
        <v>13</v>
      </c>
      <c r="F279" s="9">
        <v>1</v>
      </c>
      <c r="G279" s="12"/>
      <c r="I279" s="13">
        <v>270</v>
      </c>
      <c r="J279" s="14">
        <v>4</v>
      </c>
    </row>
    <row r="280" spans="1:10" ht="42" customHeight="1" x14ac:dyDescent="0.15">
      <c r="A280" s="6"/>
      <c r="B280" s="7"/>
      <c r="C280" s="24" t="s">
        <v>191</v>
      </c>
      <c r="D280" s="24"/>
      <c r="E280" s="8" t="s">
        <v>13</v>
      </c>
      <c r="F280" s="9">
        <v>1</v>
      </c>
      <c r="G280" s="11">
        <f>G281+G282</f>
        <v>0</v>
      </c>
      <c r="I280" s="13">
        <v>271</v>
      </c>
      <c r="J280" s="14">
        <v>3</v>
      </c>
    </row>
    <row r="281" spans="1:10" ht="42" customHeight="1" x14ac:dyDescent="0.15">
      <c r="A281" s="6"/>
      <c r="B281" s="7"/>
      <c r="C281" s="7"/>
      <c r="D281" s="24" t="s">
        <v>192</v>
      </c>
      <c r="E281" s="8" t="s">
        <v>29</v>
      </c>
      <c r="F281" s="9">
        <v>100</v>
      </c>
      <c r="G281" s="12"/>
      <c r="I281" s="13">
        <v>272</v>
      </c>
      <c r="J281" s="14">
        <v>4</v>
      </c>
    </row>
    <row r="282" spans="1:10" ht="42" customHeight="1" x14ac:dyDescent="0.15">
      <c r="A282" s="6"/>
      <c r="B282" s="7"/>
      <c r="C282" s="7"/>
      <c r="D282" s="24" t="s">
        <v>193</v>
      </c>
      <c r="E282" s="8" t="s">
        <v>29</v>
      </c>
      <c r="F282" s="9">
        <v>120</v>
      </c>
      <c r="G282" s="12"/>
      <c r="I282" s="13">
        <v>273</v>
      </c>
      <c r="J282" s="14">
        <v>4</v>
      </c>
    </row>
    <row r="283" spans="1:10" ht="42" customHeight="1" x14ac:dyDescent="0.15">
      <c r="A283" s="6"/>
      <c r="B283" s="7"/>
      <c r="C283" s="24" t="s">
        <v>194</v>
      </c>
      <c r="D283" s="24"/>
      <c r="E283" s="8" t="s">
        <v>13</v>
      </c>
      <c r="F283" s="9">
        <v>1</v>
      </c>
      <c r="G283" s="11">
        <f>G284</f>
        <v>0</v>
      </c>
      <c r="I283" s="13">
        <v>274</v>
      </c>
      <c r="J283" s="14">
        <v>3</v>
      </c>
    </row>
    <row r="284" spans="1:10" ht="42" customHeight="1" x14ac:dyDescent="0.15">
      <c r="A284" s="6"/>
      <c r="B284" s="7"/>
      <c r="C284" s="7"/>
      <c r="D284" s="24" t="s">
        <v>28</v>
      </c>
      <c r="E284" s="8" t="s">
        <v>29</v>
      </c>
      <c r="F284" s="9">
        <v>2</v>
      </c>
      <c r="G284" s="12"/>
      <c r="I284" s="13">
        <v>275</v>
      </c>
      <c r="J284" s="14">
        <v>4</v>
      </c>
    </row>
    <row r="285" spans="1:10" ht="42" customHeight="1" x14ac:dyDescent="0.15">
      <c r="A285" s="6"/>
      <c r="B285" s="7"/>
      <c r="C285" s="24" t="s">
        <v>78</v>
      </c>
      <c r="D285" s="24"/>
      <c r="E285" s="8" t="s">
        <v>13</v>
      </c>
      <c r="F285" s="9">
        <v>1</v>
      </c>
      <c r="G285" s="11">
        <f>G286+G287</f>
        <v>0</v>
      </c>
      <c r="I285" s="13">
        <v>276</v>
      </c>
      <c r="J285" s="14">
        <v>3</v>
      </c>
    </row>
    <row r="286" spans="1:10" ht="42" customHeight="1" x14ac:dyDescent="0.15">
      <c r="A286" s="6"/>
      <c r="B286" s="7"/>
      <c r="C286" s="7"/>
      <c r="D286" s="24" t="s">
        <v>195</v>
      </c>
      <c r="E286" s="8" t="s">
        <v>34</v>
      </c>
      <c r="F286" s="9">
        <v>54</v>
      </c>
      <c r="G286" s="12"/>
      <c r="I286" s="13">
        <v>277</v>
      </c>
      <c r="J286" s="14">
        <v>4</v>
      </c>
    </row>
    <row r="287" spans="1:10" ht="42" customHeight="1" x14ac:dyDescent="0.15">
      <c r="A287" s="6"/>
      <c r="B287" s="7"/>
      <c r="C287" s="7"/>
      <c r="D287" s="24" t="s">
        <v>79</v>
      </c>
      <c r="E287" s="8" t="s">
        <v>34</v>
      </c>
      <c r="F287" s="9">
        <v>54</v>
      </c>
      <c r="G287" s="12"/>
      <c r="I287" s="13">
        <v>278</v>
      </c>
      <c r="J287" s="14">
        <v>4</v>
      </c>
    </row>
    <row r="288" spans="1:10" ht="42" customHeight="1" x14ac:dyDescent="0.15">
      <c r="A288" s="6"/>
      <c r="B288" s="7"/>
      <c r="C288" s="24" t="s">
        <v>196</v>
      </c>
      <c r="D288" s="24"/>
      <c r="E288" s="8" t="s">
        <v>13</v>
      </c>
      <c r="F288" s="9">
        <v>1</v>
      </c>
      <c r="G288" s="11">
        <f>G289+G290+G291</f>
        <v>0</v>
      </c>
      <c r="I288" s="13">
        <v>279</v>
      </c>
      <c r="J288" s="14">
        <v>3</v>
      </c>
    </row>
    <row r="289" spans="1:10" ht="42" customHeight="1" x14ac:dyDescent="0.15">
      <c r="A289" s="6"/>
      <c r="B289" s="7"/>
      <c r="C289" s="7"/>
      <c r="D289" s="24" t="s">
        <v>197</v>
      </c>
      <c r="E289" s="8" t="s">
        <v>29</v>
      </c>
      <c r="F289" s="9">
        <v>11</v>
      </c>
      <c r="G289" s="12"/>
      <c r="I289" s="13">
        <v>280</v>
      </c>
      <c r="J289" s="14">
        <v>4</v>
      </c>
    </row>
    <row r="290" spans="1:10" ht="42" customHeight="1" x14ac:dyDescent="0.15">
      <c r="A290" s="6"/>
      <c r="B290" s="7"/>
      <c r="C290" s="7"/>
      <c r="D290" s="24" t="s">
        <v>197</v>
      </c>
      <c r="E290" s="8" t="s">
        <v>29</v>
      </c>
      <c r="F290" s="9">
        <v>5</v>
      </c>
      <c r="G290" s="12"/>
      <c r="I290" s="13">
        <v>281</v>
      </c>
      <c r="J290" s="14">
        <v>4</v>
      </c>
    </row>
    <row r="291" spans="1:10" ht="42" customHeight="1" x14ac:dyDescent="0.15">
      <c r="A291" s="6"/>
      <c r="B291" s="7"/>
      <c r="C291" s="7"/>
      <c r="D291" s="24" t="s">
        <v>198</v>
      </c>
      <c r="E291" s="8" t="s">
        <v>34</v>
      </c>
      <c r="F291" s="9">
        <v>54</v>
      </c>
      <c r="G291" s="12"/>
      <c r="I291" s="13">
        <v>282</v>
      </c>
      <c r="J291" s="14">
        <v>4</v>
      </c>
    </row>
    <row r="292" spans="1:10" ht="42" customHeight="1" x14ac:dyDescent="0.15">
      <c r="A292" s="6"/>
      <c r="B292" s="7"/>
      <c r="C292" s="24" t="s">
        <v>199</v>
      </c>
      <c r="D292" s="24"/>
      <c r="E292" s="8" t="s">
        <v>13</v>
      </c>
      <c r="F292" s="9">
        <v>1</v>
      </c>
      <c r="G292" s="11">
        <f>G293+G294+G295+G296+G297+G298</f>
        <v>0</v>
      </c>
      <c r="I292" s="13">
        <v>283</v>
      </c>
      <c r="J292" s="14">
        <v>3</v>
      </c>
    </row>
    <row r="293" spans="1:10" ht="42" customHeight="1" x14ac:dyDescent="0.15">
      <c r="A293" s="6"/>
      <c r="B293" s="7"/>
      <c r="C293" s="7"/>
      <c r="D293" s="24" t="s">
        <v>200</v>
      </c>
      <c r="E293" s="8" t="s">
        <v>29</v>
      </c>
      <c r="F293" s="9">
        <v>11</v>
      </c>
      <c r="G293" s="12"/>
      <c r="I293" s="13">
        <v>284</v>
      </c>
      <c r="J293" s="14">
        <v>4</v>
      </c>
    </row>
    <row r="294" spans="1:10" ht="42" customHeight="1" x14ac:dyDescent="0.15">
      <c r="A294" s="6"/>
      <c r="B294" s="7"/>
      <c r="C294" s="7"/>
      <c r="D294" s="24" t="s">
        <v>84</v>
      </c>
      <c r="E294" s="8" t="s">
        <v>29</v>
      </c>
      <c r="F294" s="9">
        <v>5</v>
      </c>
      <c r="G294" s="12"/>
      <c r="I294" s="13">
        <v>285</v>
      </c>
      <c r="J294" s="14">
        <v>4</v>
      </c>
    </row>
    <row r="295" spans="1:10" ht="42" customHeight="1" x14ac:dyDescent="0.15">
      <c r="A295" s="6"/>
      <c r="B295" s="7"/>
      <c r="C295" s="7"/>
      <c r="D295" s="24" t="s">
        <v>200</v>
      </c>
      <c r="E295" s="8" t="s">
        <v>29</v>
      </c>
      <c r="F295" s="9">
        <v>3</v>
      </c>
      <c r="G295" s="12"/>
      <c r="I295" s="13">
        <v>286</v>
      </c>
      <c r="J295" s="14">
        <v>4</v>
      </c>
    </row>
    <row r="296" spans="1:10" ht="42" customHeight="1" x14ac:dyDescent="0.15">
      <c r="A296" s="6"/>
      <c r="B296" s="7"/>
      <c r="C296" s="7"/>
      <c r="D296" s="24" t="s">
        <v>201</v>
      </c>
      <c r="E296" s="8" t="s">
        <v>29</v>
      </c>
      <c r="F296" s="9">
        <v>11</v>
      </c>
      <c r="G296" s="12"/>
      <c r="I296" s="13">
        <v>287</v>
      </c>
      <c r="J296" s="14">
        <v>4</v>
      </c>
    </row>
    <row r="297" spans="1:10" ht="42" customHeight="1" x14ac:dyDescent="0.15">
      <c r="A297" s="6"/>
      <c r="B297" s="7"/>
      <c r="C297" s="7"/>
      <c r="D297" s="24" t="s">
        <v>85</v>
      </c>
      <c r="E297" s="8" t="s">
        <v>29</v>
      </c>
      <c r="F297" s="9">
        <v>5</v>
      </c>
      <c r="G297" s="12"/>
      <c r="I297" s="13">
        <v>288</v>
      </c>
      <c r="J297" s="14">
        <v>4</v>
      </c>
    </row>
    <row r="298" spans="1:10" ht="42" customHeight="1" x14ac:dyDescent="0.15">
      <c r="A298" s="6"/>
      <c r="B298" s="7"/>
      <c r="C298" s="7"/>
      <c r="D298" s="24" t="s">
        <v>201</v>
      </c>
      <c r="E298" s="8" t="s">
        <v>29</v>
      </c>
      <c r="F298" s="9">
        <v>3</v>
      </c>
      <c r="G298" s="12"/>
      <c r="I298" s="13">
        <v>289</v>
      </c>
      <c r="J298" s="14">
        <v>4</v>
      </c>
    </row>
    <row r="299" spans="1:10" ht="42" customHeight="1" x14ac:dyDescent="0.15">
      <c r="A299" s="6"/>
      <c r="B299" s="24" t="s">
        <v>89</v>
      </c>
      <c r="C299" s="24"/>
      <c r="D299" s="24"/>
      <c r="E299" s="8" t="s">
        <v>13</v>
      </c>
      <c r="F299" s="9">
        <v>1</v>
      </c>
      <c r="G299" s="11">
        <f>G300+G302</f>
        <v>0</v>
      </c>
      <c r="I299" s="13">
        <v>290</v>
      </c>
      <c r="J299" s="14">
        <v>2</v>
      </c>
    </row>
    <row r="300" spans="1:10" ht="42" customHeight="1" x14ac:dyDescent="0.15">
      <c r="A300" s="6"/>
      <c r="B300" s="7"/>
      <c r="C300" s="24" t="s">
        <v>202</v>
      </c>
      <c r="D300" s="24"/>
      <c r="E300" s="8" t="s">
        <v>13</v>
      </c>
      <c r="F300" s="9">
        <v>1</v>
      </c>
      <c r="G300" s="11">
        <f>G301</f>
        <v>0</v>
      </c>
      <c r="I300" s="13">
        <v>291</v>
      </c>
      <c r="J300" s="14">
        <v>3</v>
      </c>
    </row>
    <row r="301" spans="1:10" ht="42" customHeight="1" x14ac:dyDescent="0.15">
      <c r="A301" s="6"/>
      <c r="B301" s="7"/>
      <c r="C301" s="7"/>
      <c r="D301" s="24" t="s">
        <v>203</v>
      </c>
      <c r="E301" s="8" t="s">
        <v>34</v>
      </c>
      <c r="F301" s="9">
        <v>54</v>
      </c>
      <c r="G301" s="12"/>
      <c r="I301" s="13">
        <v>292</v>
      </c>
      <c r="J301" s="14">
        <v>4</v>
      </c>
    </row>
    <row r="302" spans="1:10" ht="42" customHeight="1" x14ac:dyDescent="0.15">
      <c r="A302" s="6"/>
      <c r="B302" s="7"/>
      <c r="C302" s="24" t="s">
        <v>90</v>
      </c>
      <c r="D302" s="24"/>
      <c r="E302" s="8" t="s">
        <v>13</v>
      </c>
      <c r="F302" s="9">
        <v>1</v>
      </c>
      <c r="G302" s="11">
        <f>G303</f>
        <v>0</v>
      </c>
      <c r="I302" s="13">
        <v>293</v>
      </c>
      <c r="J302" s="14">
        <v>3</v>
      </c>
    </row>
    <row r="303" spans="1:10" ht="42" customHeight="1" x14ac:dyDescent="0.15">
      <c r="A303" s="6"/>
      <c r="B303" s="7"/>
      <c r="C303" s="7"/>
      <c r="D303" s="24" t="s">
        <v>91</v>
      </c>
      <c r="E303" s="8" t="s">
        <v>92</v>
      </c>
      <c r="F303" s="9">
        <v>10</v>
      </c>
      <c r="G303" s="12"/>
      <c r="I303" s="13">
        <v>294</v>
      </c>
      <c r="J303" s="14">
        <v>4</v>
      </c>
    </row>
    <row r="304" spans="1:10" ht="42" customHeight="1" x14ac:dyDescent="0.15">
      <c r="A304" s="23" t="s">
        <v>93</v>
      </c>
      <c r="B304" s="24"/>
      <c r="C304" s="24"/>
      <c r="D304" s="24"/>
      <c r="E304" s="8" t="s">
        <v>13</v>
      </c>
      <c r="F304" s="9">
        <v>1</v>
      </c>
      <c r="G304" s="11">
        <f>G272+G299</f>
        <v>0</v>
      </c>
      <c r="I304" s="13">
        <v>295</v>
      </c>
      <c r="J304" s="14"/>
    </row>
    <row r="305" spans="1:10" ht="42" customHeight="1" x14ac:dyDescent="0.15">
      <c r="A305" s="23" t="s">
        <v>94</v>
      </c>
      <c r="B305" s="24"/>
      <c r="C305" s="24"/>
      <c r="D305" s="24"/>
      <c r="E305" s="8" t="s">
        <v>13</v>
      </c>
      <c r="F305" s="9">
        <v>1</v>
      </c>
      <c r="G305" s="11">
        <f>G306</f>
        <v>0</v>
      </c>
      <c r="I305" s="13">
        <v>296</v>
      </c>
      <c r="J305" s="14">
        <v>200</v>
      </c>
    </row>
    <row r="306" spans="1:10" ht="42" customHeight="1" x14ac:dyDescent="0.15">
      <c r="A306" s="6"/>
      <c r="B306" s="24" t="s">
        <v>101</v>
      </c>
      <c r="C306" s="24"/>
      <c r="D306" s="24"/>
      <c r="E306" s="8" t="s">
        <v>13</v>
      </c>
      <c r="F306" s="9">
        <v>1</v>
      </c>
      <c r="G306" s="12"/>
      <c r="I306" s="13">
        <v>297</v>
      </c>
      <c r="J306" s="14"/>
    </row>
    <row r="307" spans="1:10" ht="42" customHeight="1" x14ac:dyDescent="0.15">
      <c r="A307" s="23" t="s">
        <v>102</v>
      </c>
      <c r="B307" s="24"/>
      <c r="C307" s="24"/>
      <c r="D307" s="24"/>
      <c r="E307" s="8" t="s">
        <v>13</v>
      </c>
      <c r="F307" s="9">
        <v>1</v>
      </c>
      <c r="G307" s="11">
        <f>G304+G305</f>
        <v>0</v>
      </c>
      <c r="I307" s="13">
        <v>298</v>
      </c>
      <c r="J307" s="14"/>
    </row>
    <row r="308" spans="1:10" ht="42" customHeight="1" x14ac:dyDescent="0.15">
      <c r="A308" s="6"/>
      <c r="B308" s="24" t="s">
        <v>103</v>
      </c>
      <c r="C308" s="24"/>
      <c r="D308" s="24"/>
      <c r="E308" s="8" t="s">
        <v>13</v>
      </c>
      <c r="F308" s="9">
        <v>1</v>
      </c>
      <c r="G308" s="12"/>
      <c r="I308" s="13">
        <v>299</v>
      </c>
      <c r="J308" s="14">
        <v>210</v>
      </c>
    </row>
    <row r="309" spans="1:10" ht="42" customHeight="1" x14ac:dyDescent="0.15">
      <c r="A309" s="23" t="s">
        <v>104</v>
      </c>
      <c r="B309" s="24"/>
      <c r="C309" s="24"/>
      <c r="D309" s="24"/>
      <c r="E309" s="8" t="s">
        <v>13</v>
      </c>
      <c r="F309" s="9">
        <v>1</v>
      </c>
      <c r="G309" s="11">
        <f>G304+G305+G308</f>
        <v>0</v>
      </c>
      <c r="I309" s="13">
        <v>300</v>
      </c>
      <c r="J309" s="14"/>
    </row>
    <row r="310" spans="1:10" ht="42" customHeight="1" x14ac:dyDescent="0.15">
      <c r="A310" s="6"/>
      <c r="B310" s="24" t="s">
        <v>105</v>
      </c>
      <c r="C310" s="24"/>
      <c r="D310" s="24"/>
      <c r="E310" s="8" t="s">
        <v>13</v>
      </c>
      <c r="F310" s="9">
        <v>1</v>
      </c>
      <c r="G310" s="12"/>
      <c r="I310" s="13">
        <v>301</v>
      </c>
      <c r="J310" s="14">
        <v>220</v>
      </c>
    </row>
    <row r="311" spans="1:10" ht="42" customHeight="1" x14ac:dyDescent="0.15">
      <c r="A311" s="23" t="s">
        <v>106</v>
      </c>
      <c r="B311" s="24"/>
      <c r="C311" s="24"/>
      <c r="D311" s="24"/>
      <c r="E311" s="8" t="s">
        <v>13</v>
      </c>
      <c r="F311" s="9">
        <v>1</v>
      </c>
      <c r="G311" s="11">
        <f>G309+G310</f>
        <v>0</v>
      </c>
      <c r="I311" s="13">
        <v>302</v>
      </c>
      <c r="J311" s="14"/>
    </row>
    <row r="312" spans="1:10" ht="42" customHeight="1" x14ac:dyDescent="0.15">
      <c r="A312" s="23" t="s">
        <v>204</v>
      </c>
      <c r="B312" s="24"/>
      <c r="C312" s="24"/>
      <c r="D312" s="24"/>
      <c r="E312" s="8" t="s">
        <v>13</v>
      </c>
      <c r="F312" s="9">
        <v>1</v>
      </c>
      <c r="G312" s="11">
        <f>G84+G259+G304</f>
        <v>0</v>
      </c>
      <c r="I312" s="13">
        <v>303</v>
      </c>
      <c r="J312" s="14">
        <v>20</v>
      </c>
    </row>
    <row r="313" spans="1:10" ht="42" customHeight="1" x14ac:dyDescent="0.15">
      <c r="A313" s="23" t="s">
        <v>205</v>
      </c>
      <c r="B313" s="24"/>
      <c r="C313" s="24"/>
      <c r="D313" s="24"/>
      <c r="E313" s="8" t="s">
        <v>13</v>
      </c>
      <c r="F313" s="9">
        <v>1</v>
      </c>
      <c r="G313" s="11">
        <f>G100+G270+G311</f>
        <v>0</v>
      </c>
      <c r="I313" s="13">
        <v>304</v>
      </c>
      <c r="J313" s="14">
        <v>30</v>
      </c>
    </row>
    <row r="314" spans="1:10" ht="42" customHeight="1" x14ac:dyDescent="0.15">
      <c r="A314" s="25" t="s">
        <v>206</v>
      </c>
      <c r="B314" s="26"/>
      <c r="C314" s="26"/>
      <c r="D314" s="26"/>
      <c r="E314" s="15" t="s">
        <v>207</v>
      </c>
      <c r="F314" s="16" t="s">
        <v>207</v>
      </c>
      <c r="G314" s="17">
        <f>G313</f>
        <v>0</v>
      </c>
      <c r="I314" s="18">
        <v>305</v>
      </c>
      <c r="J314" s="18">
        <v>90</v>
      </c>
    </row>
  </sheetData>
  <sheetProtection sheet="1"/>
  <mergeCells count="311">
    <mergeCell ref="A314:D314"/>
    <mergeCell ref="A309:D309"/>
    <mergeCell ref="B310:D310"/>
    <mergeCell ref="A311:D311"/>
    <mergeCell ref="A312:D312"/>
    <mergeCell ref="A313:D313"/>
    <mergeCell ref="A304:D304"/>
    <mergeCell ref="A305:D305"/>
    <mergeCell ref="B306:D306"/>
    <mergeCell ref="A307:D307"/>
    <mergeCell ref="B308:D308"/>
    <mergeCell ref="B299:D299"/>
    <mergeCell ref="C300:D300"/>
    <mergeCell ref="D301"/>
    <mergeCell ref="C302:D302"/>
    <mergeCell ref="D303"/>
    <mergeCell ref="D294"/>
    <mergeCell ref="D295"/>
    <mergeCell ref="D296"/>
    <mergeCell ref="D297"/>
    <mergeCell ref="D298"/>
    <mergeCell ref="D289"/>
    <mergeCell ref="D290"/>
    <mergeCell ref="D291"/>
    <mergeCell ref="C292:D292"/>
    <mergeCell ref="D293"/>
    <mergeCell ref="D284"/>
    <mergeCell ref="C285:D285"/>
    <mergeCell ref="D286"/>
    <mergeCell ref="D287"/>
    <mergeCell ref="C288:D288"/>
    <mergeCell ref="D279"/>
    <mergeCell ref="C280:D280"/>
    <mergeCell ref="D281"/>
    <mergeCell ref="D282"/>
    <mergeCell ref="C283:D283"/>
    <mergeCell ref="D274"/>
    <mergeCell ref="D275"/>
    <mergeCell ref="D276"/>
    <mergeCell ref="D277"/>
    <mergeCell ref="D278"/>
    <mergeCell ref="B269:D269"/>
    <mergeCell ref="A270:D270"/>
    <mergeCell ref="A271:D271"/>
    <mergeCell ref="B272:D272"/>
    <mergeCell ref="C273:D273"/>
    <mergeCell ref="D264"/>
    <mergeCell ref="B265:D265"/>
    <mergeCell ref="A266:D266"/>
    <mergeCell ref="B267:D267"/>
    <mergeCell ref="A268:D268"/>
    <mergeCell ref="A259:D259"/>
    <mergeCell ref="A260:D260"/>
    <mergeCell ref="B261:D261"/>
    <mergeCell ref="C262:D262"/>
    <mergeCell ref="D263"/>
    <mergeCell ref="C254:D254"/>
    <mergeCell ref="D255"/>
    <mergeCell ref="B256:D256"/>
    <mergeCell ref="C257:D257"/>
    <mergeCell ref="D258"/>
    <mergeCell ref="D249"/>
    <mergeCell ref="C250:D250"/>
    <mergeCell ref="D251"/>
    <mergeCell ref="D252"/>
    <mergeCell ref="D253"/>
    <mergeCell ref="C244:D244"/>
    <mergeCell ref="D245"/>
    <mergeCell ref="D246"/>
    <mergeCell ref="D247"/>
    <mergeCell ref="D248"/>
    <mergeCell ref="C239:D239"/>
    <mergeCell ref="D240"/>
    <mergeCell ref="D241"/>
    <mergeCell ref="D242"/>
    <mergeCell ref="D243"/>
    <mergeCell ref="C234:D234"/>
    <mergeCell ref="D235"/>
    <mergeCell ref="D236"/>
    <mergeCell ref="D237"/>
    <mergeCell ref="D238"/>
    <mergeCell ref="D229"/>
    <mergeCell ref="D230"/>
    <mergeCell ref="D231"/>
    <mergeCell ref="C232:D232"/>
    <mergeCell ref="D233"/>
    <mergeCell ref="D224"/>
    <mergeCell ref="D225"/>
    <mergeCell ref="D226"/>
    <mergeCell ref="D227"/>
    <mergeCell ref="D228"/>
    <mergeCell ref="D219"/>
    <mergeCell ref="D220"/>
    <mergeCell ref="D221"/>
    <mergeCell ref="D222"/>
    <mergeCell ref="D223"/>
    <mergeCell ref="D214"/>
    <mergeCell ref="D215"/>
    <mergeCell ref="D216"/>
    <mergeCell ref="D217"/>
    <mergeCell ref="D218"/>
    <mergeCell ref="D209"/>
    <mergeCell ref="D210"/>
    <mergeCell ref="D211"/>
    <mergeCell ref="D212"/>
    <mergeCell ref="D213"/>
    <mergeCell ref="D204"/>
    <mergeCell ref="D205"/>
    <mergeCell ref="D206"/>
    <mergeCell ref="D207"/>
    <mergeCell ref="D208"/>
    <mergeCell ref="D199"/>
    <mergeCell ref="D200"/>
    <mergeCell ref="D201"/>
    <mergeCell ref="C202:D202"/>
    <mergeCell ref="D203"/>
    <mergeCell ref="D194"/>
    <mergeCell ref="D195"/>
    <mergeCell ref="D196"/>
    <mergeCell ref="D197"/>
    <mergeCell ref="D198"/>
    <mergeCell ref="D189"/>
    <mergeCell ref="D190"/>
    <mergeCell ref="D191"/>
    <mergeCell ref="D192"/>
    <mergeCell ref="D193"/>
    <mergeCell ref="D184"/>
    <mergeCell ref="D185"/>
    <mergeCell ref="D186"/>
    <mergeCell ref="D187"/>
    <mergeCell ref="D188"/>
    <mergeCell ref="D179"/>
    <mergeCell ref="D180"/>
    <mergeCell ref="D181"/>
    <mergeCell ref="D182"/>
    <mergeCell ref="D183"/>
    <mergeCell ref="C174:D174"/>
    <mergeCell ref="D175"/>
    <mergeCell ref="D176"/>
    <mergeCell ref="D177"/>
    <mergeCell ref="D178"/>
    <mergeCell ref="D169"/>
    <mergeCell ref="D170"/>
    <mergeCell ref="C171:D171"/>
    <mergeCell ref="D172"/>
    <mergeCell ref="D173"/>
    <mergeCell ref="D164"/>
    <mergeCell ref="D165"/>
    <mergeCell ref="B166:D166"/>
    <mergeCell ref="C167:D167"/>
    <mergeCell ref="D168"/>
    <mergeCell ref="D159"/>
    <mergeCell ref="D160"/>
    <mergeCell ref="D161"/>
    <mergeCell ref="C162:D162"/>
    <mergeCell ref="D163"/>
    <mergeCell ref="D154"/>
    <mergeCell ref="D155"/>
    <mergeCell ref="C156:D156"/>
    <mergeCell ref="D157"/>
    <mergeCell ref="C158:D158"/>
    <mergeCell ref="D149"/>
    <mergeCell ref="D150"/>
    <mergeCell ref="D151"/>
    <mergeCell ref="D152"/>
    <mergeCell ref="D153"/>
    <mergeCell ref="D144"/>
    <mergeCell ref="D145"/>
    <mergeCell ref="D146"/>
    <mergeCell ref="D147"/>
    <mergeCell ref="D148"/>
    <mergeCell ref="D139"/>
    <mergeCell ref="D140"/>
    <mergeCell ref="D141"/>
    <mergeCell ref="D142"/>
    <mergeCell ref="D143"/>
    <mergeCell ref="D134"/>
    <mergeCell ref="D135"/>
    <mergeCell ref="C136:D136"/>
    <mergeCell ref="D137"/>
    <mergeCell ref="D138"/>
    <mergeCell ref="D129"/>
    <mergeCell ref="D130"/>
    <mergeCell ref="D131"/>
    <mergeCell ref="D132"/>
    <mergeCell ref="D133"/>
    <mergeCell ref="D124"/>
    <mergeCell ref="D125"/>
    <mergeCell ref="D126"/>
    <mergeCell ref="D127"/>
    <mergeCell ref="D128"/>
    <mergeCell ref="D119"/>
    <mergeCell ref="D120"/>
    <mergeCell ref="D121"/>
    <mergeCell ref="D122"/>
    <mergeCell ref="D123"/>
    <mergeCell ref="D114"/>
    <mergeCell ref="D115"/>
    <mergeCell ref="D116"/>
    <mergeCell ref="D117"/>
    <mergeCell ref="D118"/>
    <mergeCell ref="D109"/>
    <mergeCell ref="C110:D110"/>
    <mergeCell ref="D111"/>
    <mergeCell ref="D112"/>
    <mergeCell ref="D113"/>
    <mergeCell ref="D104"/>
    <mergeCell ref="D105"/>
    <mergeCell ref="D106"/>
    <mergeCell ref="C107:D107"/>
    <mergeCell ref="D108"/>
    <mergeCell ref="B99:D99"/>
    <mergeCell ref="A100:D100"/>
    <mergeCell ref="A101:D101"/>
    <mergeCell ref="B102:D102"/>
    <mergeCell ref="C103:D103"/>
    <mergeCell ref="D94"/>
    <mergeCell ref="B95:D95"/>
    <mergeCell ref="A96:D96"/>
    <mergeCell ref="B97:D97"/>
    <mergeCell ref="A98:D98"/>
    <mergeCell ref="D89"/>
    <mergeCell ref="D90"/>
    <mergeCell ref="D91"/>
    <mergeCell ref="C92:D92"/>
    <mergeCell ref="D93"/>
    <mergeCell ref="A84:D84"/>
    <mergeCell ref="A85:D85"/>
    <mergeCell ref="B86:D86"/>
    <mergeCell ref="C87:D87"/>
    <mergeCell ref="D88"/>
    <mergeCell ref="D79"/>
    <mergeCell ref="D80"/>
    <mergeCell ref="B81:D81"/>
    <mergeCell ref="C82:D82"/>
    <mergeCell ref="D83"/>
    <mergeCell ref="C74:D74"/>
    <mergeCell ref="D75"/>
    <mergeCell ref="D76"/>
    <mergeCell ref="D77"/>
    <mergeCell ref="C78:D78"/>
    <mergeCell ref="C69:D69"/>
    <mergeCell ref="D70"/>
    <mergeCell ref="C71:D71"/>
    <mergeCell ref="D72"/>
    <mergeCell ref="D73"/>
    <mergeCell ref="D64"/>
    <mergeCell ref="D65"/>
    <mergeCell ref="D66"/>
    <mergeCell ref="D67"/>
    <mergeCell ref="D68"/>
    <mergeCell ref="D59"/>
    <mergeCell ref="D60"/>
    <mergeCell ref="D61"/>
    <mergeCell ref="D62"/>
    <mergeCell ref="D63"/>
    <mergeCell ref="D54"/>
    <mergeCell ref="D55"/>
    <mergeCell ref="D56"/>
    <mergeCell ref="C57:D57"/>
    <mergeCell ref="D58"/>
    <mergeCell ref="D49"/>
    <mergeCell ref="D50"/>
    <mergeCell ref="D51"/>
    <mergeCell ref="D52"/>
    <mergeCell ref="D53"/>
    <mergeCell ref="D44"/>
    <mergeCell ref="D45"/>
    <mergeCell ref="D46"/>
    <mergeCell ref="D47"/>
    <mergeCell ref="D48"/>
    <mergeCell ref="D39"/>
    <mergeCell ref="D40"/>
    <mergeCell ref="C41:D41"/>
    <mergeCell ref="D42"/>
    <mergeCell ref="D43"/>
    <mergeCell ref="C34:D34"/>
    <mergeCell ref="D35"/>
    <mergeCell ref="D36"/>
    <mergeCell ref="D37"/>
    <mergeCell ref="C38:D38"/>
    <mergeCell ref="D29"/>
    <mergeCell ref="D30"/>
    <mergeCell ref="C31:D31"/>
    <mergeCell ref="D32"/>
    <mergeCell ref="D33"/>
    <mergeCell ref="C24:D24"/>
    <mergeCell ref="D25"/>
    <mergeCell ref="D26"/>
    <mergeCell ref="D27"/>
    <mergeCell ref="C28:D28"/>
    <mergeCell ref="D19"/>
    <mergeCell ref="C20:D20"/>
    <mergeCell ref="D21"/>
    <mergeCell ref="D22"/>
    <mergeCell ref="D23"/>
    <mergeCell ref="D14"/>
    <mergeCell ref="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ユーザー</cp:lastModifiedBy>
  <dcterms:created xsi:type="dcterms:W3CDTF">2022-11-01T04:19:47Z</dcterms:created>
  <dcterms:modified xsi:type="dcterms:W3CDTF">2022-11-01T04:21:06Z</dcterms:modified>
</cp:coreProperties>
</file>